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 activeTab="1"/>
  </bookViews>
  <sheets>
    <sheet name="PAM" sheetId="5" r:id="rId1"/>
    <sheet name="COtoPO" sheetId="4" r:id="rId2"/>
    <sheet name="PO-Attain" sheetId="6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6"/>
  <c r="F10" s="1"/>
  <c r="I9"/>
  <c r="I10" s="1"/>
  <c r="L9"/>
  <c r="L10" s="1"/>
  <c r="N9"/>
  <c r="N10" s="1"/>
  <c r="E9"/>
  <c r="E10" s="1"/>
  <c r="F5"/>
  <c r="G5"/>
  <c r="G9" s="1"/>
  <c r="G10" s="1"/>
  <c r="H5"/>
  <c r="H9" s="1"/>
  <c r="H10" s="1"/>
  <c r="I5"/>
  <c r="J5"/>
  <c r="J9" s="1"/>
  <c r="J10" s="1"/>
  <c r="K5"/>
  <c r="K9" s="1"/>
  <c r="K10" s="1"/>
  <c r="L5"/>
  <c r="M5"/>
  <c r="M9" s="1"/>
  <c r="M10" s="1"/>
  <c r="N5"/>
  <c r="O5"/>
  <c r="O9" s="1"/>
  <c r="O10" s="1"/>
  <c r="P5"/>
  <c r="P9" s="1"/>
  <c r="P10" s="1"/>
  <c r="E5"/>
  <c r="Q7" i="4"/>
  <c r="R7"/>
  <c r="J8"/>
  <c r="K8"/>
  <c r="Q8"/>
  <c r="R8"/>
  <c r="O9"/>
  <c r="P9"/>
  <c r="Q9"/>
  <c r="R9"/>
  <c r="Q10"/>
  <c r="R10"/>
  <c r="Q11"/>
  <c r="R11"/>
  <c r="J12"/>
  <c r="Q12"/>
  <c r="R12"/>
  <c r="J13"/>
  <c r="O13"/>
  <c r="Q13"/>
  <c r="R13"/>
  <c r="J14"/>
  <c r="Q14"/>
  <c r="R14"/>
  <c r="O15"/>
  <c r="P15"/>
  <c r="Q15"/>
  <c r="R15"/>
  <c r="J16"/>
  <c r="Q16"/>
  <c r="R16"/>
  <c r="O17"/>
  <c r="Q17"/>
  <c r="R17"/>
  <c r="P18"/>
  <c r="Q18"/>
  <c r="R18"/>
  <c r="O19"/>
  <c r="Q19"/>
  <c r="R19"/>
  <c r="K20"/>
  <c r="Q20"/>
  <c r="R20"/>
  <c r="O21"/>
  <c r="Q21"/>
  <c r="R21"/>
  <c r="Q22"/>
  <c r="R22"/>
  <c r="J23"/>
  <c r="O23"/>
  <c r="P23"/>
  <c r="Q23"/>
  <c r="R23"/>
  <c r="Q24"/>
  <c r="R24"/>
  <c r="J25"/>
  <c r="O25"/>
  <c r="Q25"/>
  <c r="R25"/>
  <c r="J26"/>
  <c r="Q26"/>
  <c r="R26"/>
  <c r="J27"/>
  <c r="K27"/>
  <c r="O27"/>
  <c r="Q27"/>
  <c r="R27"/>
  <c r="J28"/>
  <c r="Q28"/>
  <c r="R28"/>
  <c r="J29"/>
  <c r="O29"/>
  <c r="Q29"/>
  <c r="R29"/>
  <c r="J30"/>
  <c r="L30"/>
  <c r="O30"/>
  <c r="P30"/>
  <c r="Q30"/>
  <c r="R30"/>
  <c r="Q31"/>
  <c r="R31"/>
  <c r="J32"/>
  <c r="O32"/>
  <c r="Q32"/>
  <c r="R32"/>
  <c r="J33"/>
  <c r="P33"/>
  <c r="Q33"/>
  <c r="R33"/>
  <c r="J34"/>
  <c r="O34"/>
  <c r="Q34"/>
  <c r="R34"/>
  <c r="J35"/>
  <c r="K35"/>
  <c r="Q35"/>
  <c r="R35"/>
  <c r="J36"/>
  <c r="O36"/>
  <c r="Q36"/>
  <c r="R36"/>
  <c r="J37"/>
  <c r="Q37"/>
  <c r="R37"/>
  <c r="J38"/>
  <c r="O38"/>
  <c r="P38"/>
  <c r="Q38"/>
  <c r="R38"/>
  <c r="J39"/>
  <c r="Q39"/>
  <c r="R39"/>
  <c r="J40"/>
  <c r="O40"/>
  <c r="Q40"/>
  <c r="R40"/>
  <c r="J41"/>
  <c r="P41"/>
  <c r="Q41"/>
  <c r="R41"/>
  <c r="J42"/>
  <c r="O42"/>
  <c r="Q42"/>
  <c r="R42"/>
  <c r="J43"/>
  <c r="Q43"/>
  <c r="R43"/>
  <c r="J44"/>
  <c r="O44"/>
  <c r="Q44"/>
  <c r="R44"/>
  <c r="J45"/>
  <c r="Q45"/>
  <c r="R45"/>
  <c r="O46"/>
  <c r="P46"/>
  <c r="Q46"/>
  <c r="R46"/>
  <c r="J47"/>
  <c r="Q47"/>
  <c r="R47"/>
  <c r="O48"/>
  <c r="Q48"/>
  <c r="R48"/>
  <c r="P49"/>
  <c r="Q49"/>
  <c r="R49"/>
  <c r="O50"/>
  <c r="Q50"/>
  <c r="R50"/>
  <c r="K51"/>
  <c r="Q51"/>
  <c r="R51"/>
  <c r="K52"/>
  <c r="O52"/>
  <c r="Q52"/>
  <c r="R52"/>
  <c r="J53"/>
  <c r="Q53"/>
  <c r="R53"/>
  <c r="O54"/>
  <c r="P54"/>
  <c r="Q54"/>
  <c r="R54"/>
  <c r="J55"/>
  <c r="Q55"/>
  <c r="R55"/>
  <c r="O56"/>
  <c r="Q56"/>
  <c r="R56"/>
  <c r="K57"/>
  <c r="P57"/>
  <c r="Q57"/>
  <c r="R57"/>
  <c r="J58"/>
  <c r="O58"/>
  <c r="Q58"/>
  <c r="R58"/>
  <c r="J59"/>
  <c r="Q59"/>
  <c r="R59"/>
  <c r="O60"/>
  <c r="Q60"/>
  <c r="R60"/>
  <c r="Q61"/>
  <c r="R61"/>
  <c r="J62"/>
  <c r="O62"/>
  <c r="P62"/>
  <c r="Q62"/>
  <c r="R62"/>
  <c r="Q63"/>
  <c r="R63"/>
  <c r="J64"/>
  <c r="O64"/>
  <c r="Q64"/>
  <c r="R64"/>
  <c r="J65"/>
  <c r="P65"/>
  <c r="Q65"/>
  <c r="R65"/>
  <c r="J66"/>
  <c r="L66"/>
  <c r="O66"/>
  <c r="Q66"/>
  <c r="R66"/>
  <c r="P67"/>
  <c r="Q67"/>
  <c r="R67"/>
  <c r="O68"/>
  <c r="Q68"/>
  <c r="R68"/>
  <c r="Q69"/>
  <c r="R69"/>
  <c r="J70"/>
  <c r="O70"/>
  <c r="Q70"/>
  <c r="R70"/>
  <c r="J71"/>
  <c r="K71"/>
  <c r="Q71"/>
  <c r="R71"/>
  <c r="J72"/>
  <c r="K72"/>
  <c r="O72"/>
  <c r="P72"/>
  <c r="Q72"/>
  <c r="R72"/>
  <c r="R6"/>
  <c r="Q6"/>
  <c r="O6"/>
  <c r="K6"/>
  <c r="J6"/>
  <c r="H4"/>
  <c r="I4"/>
  <c r="G4"/>
  <c r="H7"/>
  <c r="I7"/>
  <c r="H8"/>
  <c r="I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H41"/>
  <c r="I41"/>
  <c r="H42"/>
  <c r="I42"/>
  <c r="H43"/>
  <c r="I43"/>
  <c r="H44"/>
  <c r="I44"/>
  <c r="H45"/>
  <c r="I45"/>
  <c r="H46"/>
  <c r="I46"/>
  <c r="H47"/>
  <c r="I47"/>
  <c r="H48"/>
  <c r="I48"/>
  <c r="H49"/>
  <c r="I49"/>
  <c r="H50"/>
  <c r="I50"/>
  <c r="H51"/>
  <c r="I51"/>
  <c r="H52"/>
  <c r="I52"/>
  <c r="H53"/>
  <c r="I53"/>
  <c r="H54"/>
  <c r="I54"/>
  <c r="H55"/>
  <c r="I55"/>
  <c r="H56"/>
  <c r="I56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6"/>
  <c r="I66"/>
  <c r="H67"/>
  <c r="I67"/>
  <c r="H68"/>
  <c r="I68"/>
  <c r="H69"/>
  <c r="I69"/>
  <c r="H70"/>
  <c r="I70"/>
  <c r="H71"/>
  <c r="I71"/>
  <c r="H72"/>
  <c r="I72"/>
  <c r="I6"/>
  <c r="H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6"/>
  <c r="H73" i="5"/>
  <c r="I73"/>
  <c r="J73"/>
  <c r="J10" i="4" s="1"/>
  <c r="K73" i="5"/>
  <c r="K15" i="4" s="1"/>
  <c r="L73" i="5"/>
  <c r="L9" i="4" s="1"/>
  <c r="M73" i="5"/>
  <c r="M49" i="4" s="1"/>
  <c r="N73" i="5"/>
  <c r="N13" i="4" s="1"/>
  <c r="O73" i="5"/>
  <c r="O10" i="4" s="1"/>
  <c r="P73" i="5"/>
  <c r="P12" i="4" s="1"/>
  <c r="Q73" i="5"/>
  <c r="R73"/>
  <c r="G73"/>
  <c r="J11" i="4" l="1"/>
  <c r="J9"/>
  <c r="J69"/>
  <c r="J67"/>
  <c r="J63"/>
  <c r="J61"/>
  <c r="J57"/>
  <c r="J51"/>
  <c r="J49"/>
  <c r="J24"/>
  <c r="J22"/>
  <c r="J20"/>
  <c r="J18"/>
  <c r="J7"/>
  <c r="J4" s="1"/>
  <c r="J68"/>
  <c r="J60"/>
  <c r="J56"/>
  <c r="J54"/>
  <c r="J52"/>
  <c r="J50"/>
  <c r="J48"/>
  <c r="J46"/>
  <c r="J31"/>
  <c r="J21"/>
  <c r="J19"/>
  <c r="J17"/>
  <c r="J15"/>
  <c r="K67"/>
  <c r="K64"/>
  <c r="K54"/>
  <c r="K47"/>
  <c r="K42"/>
  <c r="K37"/>
  <c r="K32"/>
  <c r="K29"/>
  <c r="K22"/>
  <c r="K17"/>
  <c r="K59"/>
  <c r="K49"/>
  <c r="K44"/>
  <c r="K12"/>
  <c r="K10"/>
  <c r="K69"/>
  <c r="K66"/>
  <c r="K61"/>
  <c r="K56"/>
  <c r="K46"/>
  <c r="K39"/>
  <c r="K34"/>
  <c r="K24"/>
  <c r="K19"/>
  <c r="K14"/>
  <c r="K36"/>
  <c r="K26"/>
  <c r="K21"/>
  <c r="K9"/>
  <c r="K7"/>
  <c r="K4" s="1"/>
  <c r="K41"/>
  <c r="K63"/>
  <c r="K58"/>
  <c r="K53"/>
  <c r="K48"/>
  <c r="K38"/>
  <c r="K31"/>
  <c r="K28"/>
  <c r="K23"/>
  <c r="K16"/>
  <c r="K68"/>
  <c r="K65"/>
  <c r="K60"/>
  <c r="K43"/>
  <c r="K33"/>
  <c r="K30"/>
  <c r="K18"/>
  <c r="K13"/>
  <c r="K11"/>
  <c r="K70"/>
  <c r="K62"/>
  <c r="K55"/>
  <c r="K50"/>
  <c r="K45"/>
  <c r="K40"/>
  <c r="K25"/>
  <c r="P6"/>
  <c r="P70"/>
  <c r="P63"/>
  <c r="P60"/>
  <c r="P47"/>
  <c r="P44"/>
  <c r="P31"/>
  <c r="P24"/>
  <c r="P21"/>
  <c r="P53"/>
  <c r="P50"/>
  <c r="P37"/>
  <c r="P34"/>
  <c r="P27"/>
  <c r="P14"/>
  <c r="P11"/>
  <c r="P8"/>
  <c r="P69"/>
  <c r="P66"/>
  <c r="P59"/>
  <c r="P56"/>
  <c r="P43"/>
  <c r="P40"/>
  <c r="P20"/>
  <c r="P17"/>
  <c r="P26"/>
  <c r="P55"/>
  <c r="P52"/>
  <c r="P39"/>
  <c r="P36"/>
  <c r="P29"/>
  <c r="P16"/>
  <c r="P13"/>
  <c r="P10"/>
  <c r="P7"/>
  <c r="P71"/>
  <c r="P68"/>
  <c r="P61"/>
  <c r="P58"/>
  <c r="P45"/>
  <c r="P42"/>
  <c r="P22"/>
  <c r="P19"/>
  <c r="P64"/>
  <c r="P51"/>
  <c r="P48"/>
  <c r="P35"/>
  <c r="P32"/>
  <c r="P28"/>
  <c r="P25"/>
  <c r="O65"/>
  <c r="O61"/>
  <c r="O57"/>
  <c r="O53"/>
  <c r="O49"/>
  <c r="O45"/>
  <c r="O41"/>
  <c r="O37"/>
  <c r="O33"/>
  <c r="O69"/>
  <c r="O28"/>
  <c r="O24"/>
  <c r="O20"/>
  <c r="O16"/>
  <c r="O12"/>
  <c r="O8"/>
  <c r="O11"/>
  <c r="O7"/>
  <c r="O63"/>
  <c r="O59"/>
  <c r="O55"/>
  <c r="O51"/>
  <c r="O47"/>
  <c r="O43"/>
  <c r="O39"/>
  <c r="O35"/>
  <c r="O31"/>
  <c r="O71"/>
  <c r="O67"/>
  <c r="O26"/>
  <c r="O22"/>
  <c r="O18"/>
  <c r="O14"/>
  <c r="N70"/>
  <c r="N61"/>
  <c r="N53"/>
  <c r="N45"/>
  <c r="N37"/>
  <c r="N28"/>
  <c r="N20"/>
  <c r="N12"/>
  <c r="N69"/>
  <c r="N60"/>
  <c r="N52"/>
  <c r="N44"/>
  <c r="N36"/>
  <c r="N27"/>
  <c r="N19"/>
  <c r="N11"/>
  <c r="N68"/>
  <c r="N59"/>
  <c r="N51"/>
  <c r="N43"/>
  <c r="N35"/>
  <c r="N26"/>
  <c r="N18"/>
  <c r="N10"/>
  <c r="N67"/>
  <c r="N58"/>
  <c r="N50"/>
  <c r="N42"/>
  <c r="N34"/>
  <c r="N25"/>
  <c r="N17"/>
  <c r="N9"/>
  <c r="N65"/>
  <c r="N24"/>
  <c r="N16"/>
  <c r="N66"/>
  <c r="N57"/>
  <c r="N49"/>
  <c r="N41"/>
  <c r="N33"/>
  <c r="N8"/>
  <c r="N64"/>
  <c r="N56"/>
  <c r="N48"/>
  <c r="N40"/>
  <c r="N32"/>
  <c r="N23"/>
  <c r="N15"/>
  <c r="N7"/>
  <c r="N72"/>
  <c r="N63"/>
  <c r="N55"/>
  <c r="N47"/>
  <c r="N39"/>
  <c r="N31"/>
  <c r="N22"/>
  <c r="N14"/>
  <c r="N6"/>
  <c r="N71"/>
  <c r="N62"/>
  <c r="N54"/>
  <c r="N46"/>
  <c r="N38"/>
  <c r="N30"/>
  <c r="N29"/>
  <c r="N21"/>
  <c r="M6"/>
  <c r="L63"/>
  <c r="L62"/>
  <c r="L50"/>
  <c r="L38"/>
  <c r="L18"/>
  <c r="L26"/>
  <c r="L47"/>
  <c r="L46"/>
  <c r="L14"/>
  <c r="L71"/>
  <c r="L70"/>
  <c r="L58"/>
  <c r="L34"/>
  <c r="L22"/>
  <c r="L55"/>
  <c r="L54"/>
  <c r="L42"/>
  <c r="L10"/>
  <c r="M70"/>
  <c r="M48"/>
  <c r="M47"/>
  <c r="M21"/>
  <c r="M20"/>
  <c r="M19"/>
  <c r="M18"/>
  <c r="M72"/>
  <c r="M71"/>
  <c r="M53"/>
  <c r="M52"/>
  <c r="M51"/>
  <c r="M50"/>
  <c r="M25"/>
  <c r="M24"/>
  <c r="M23"/>
  <c r="M22"/>
  <c r="M54"/>
  <c r="M29"/>
  <c r="M28"/>
  <c r="M27"/>
  <c r="M26"/>
  <c r="M57"/>
  <c r="M56"/>
  <c r="M55"/>
  <c r="M33"/>
  <c r="M32"/>
  <c r="M31"/>
  <c r="M30"/>
  <c r="M58"/>
  <c r="M37"/>
  <c r="M34"/>
  <c r="M41"/>
  <c r="M40"/>
  <c r="M39"/>
  <c r="M38"/>
  <c r="M9"/>
  <c r="M8"/>
  <c r="M7"/>
  <c r="M61"/>
  <c r="M59"/>
  <c r="M36"/>
  <c r="M35"/>
  <c r="M62"/>
  <c r="M65"/>
  <c r="M64"/>
  <c r="M63"/>
  <c r="M45"/>
  <c r="M44"/>
  <c r="M43"/>
  <c r="M42"/>
  <c r="M13"/>
  <c r="M12"/>
  <c r="M11"/>
  <c r="M10"/>
  <c r="M69"/>
  <c r="M68"/>
  <c r="M67"/>
  <c r="M66"/>
  <c r="M46"/>
  <c r="M17"/>
  <c r="M16"/>
  <c r="M15"/>
  <c r="M14"/>
  <c r="M60"/>
  <c r="L67"/>
  <c r="L59"/>
  <c r="L51"/>
  <c r="L43"/>
  <c r="L35"/>
  <c r="L27"/>
  <c r="L19"/>
  <c r="L11"/>
  <c r="L68"/>
  <c r="L60"/>
  <c r="L52"/>
  <c r="L44"/>
  <c r="L36"/>
  <c r="L28"/>
  <c r="L20"/>
  <c r="L12"/>
  <c r="L6"/>
  <c r="L69"/>
  <c r="L61"/>
  <c r="L53"/>
  <c r="L45"/>
  <c r="L37"/>
  <c r="L29"/>
  <c r="L21"/>
  <c r="L13"/>
  <c r="L39"/>
  <c r="L31"/>
  <c r="L23"/>
  <c r="L15"/>
  <c r="L7"/>
  <c r="L72"/>
  <c r="L64"/>
  <c r="L56"/>
  <c r="L48"/>
  <c r="L40"/>
  <c r="L32"/>
  <c r="L24"/>
  <c r="L16"/>
  <c r="L8"/>
  <c r="L65"/>
  <c r="L57"/>
  <c r="L49"/>
  <c r="L41"/>
  <c r="L33"/>
  <c r="L25"/>
  <c r="L17"/>
  <c r="L4" l="1"/>
  <c r="M4" l="1"/>
  <c r="N4" l="1"/>
  <c r="O4" l="1"/>
  <c r="P4" l="1"/>
  <c r="R4" l="1"/>
  <c r="Q4"/>
</calcChain>
</file>

<file path=xl/sharedStrings.xml><?xml version="1.0" encoding="utf-8"?>
<sst xmlns="http://schemas.openxmlformats.org/spreadsheetml/2006/main" count="338" uniqueCount="167">
  <si>
    <t>Sl</t>
  </si>
  <si>
    <t>Semester</t>
  </si>
  <si>
    <t>Cour Name</t>
  </si>
  <si>
    <t>Code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</si>
  <si>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</si>
  <si>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</si>
  <si>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</si>
  <si>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</si>
  <si>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</si>
  <si>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</si>
  <si>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</si>
  <si>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</si>
  <si>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</si>
  <si>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</si>
  <si>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</si>
  <si>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</si>
  <si>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Semester-1</t>
  </si>
  <si>
    <t>Mathematics-1</t>
  </si>
  <si>
    <t>BMA2101</t>
  </si>
  <si>
    <t>Physics</t>
  </si>
  <si>
    <t>BPH2101</t>
  </si>
  <si>
    <t>Basic Electrical Engineering</t>
  </si>
  <si>
    <t>BEE2101</t>
  </si>
  <si>
    <t>Computer Programming</t>
  </si>
  <si>
    <t>BCS2101</t>
  </si>
  <si>
    <t>Environmental Science</t>
  </si>
  <si>
    <t>BCE2101</t>
  </si>
  <si>
    <t>Applied Physics Laboratory</t>
  </si>
  <si>
    <t>BPH2191</t>
  </si>
  <si>
    <t>BEE Laboratory</t>
  </si>
  <si>
    <t>BEE2191</t>
  </si>
  <si>
    <t>Workshop-1</t>
  </si>
  <si>
    <t>BME2191</t>
  </si>
  <si>
    <t>Programming Lab</t>
  </si>
  <si>
    <t>BCS2191</t>
  </si>
  <si>
    <t>Semester-2</t>
  </si>
  <si>
    <t>Mathematics-2</t>
  </si>
  <si>
    <t>BMA2201</t>
  </si>
  <si>
    <t>Chemistry</t>
  </si>
  <si>
    <t>BCH2101</t>
  </si>
  <si>
    <t>Basic Electronics</t>
  </si>
  <si>
    <t>BEC2101</t>
  </si>
  <si>
    <t>Engineering Mechanics</t>
  </si>
  <si>
    <t>English for Communiation</t>
  </si>
  <si>
    <t>BHU2101</t>
  </si>
  <si>
    <t>Chemistry Laboratory</t>
  </si>
  <si>
    <t>BCH2191</t>
  </si>
  <si>
    <t>Basic Electronics Lab</t>
  </si>
  <si>
    <t>BEC2191</t>
  </si>
  <si>
    <t>Engineering Drawing</t>
  </si>
  <si>
    <t>BCE2191</t>
  </si>
  <si>
    <t>Business Communication Skill Lab</t>
  </si>
  <si>
    <t>BHU2191</t>
  </si>
  <si>
    <t>Semester-3</t>
  </si>
  <si>
    <t>Mathematics-III</t>
  </si>
  <si>
    <t>BMA1301</t>
  </si>
  <si>
    <t>Electrical Machines-I</t>
  </si>
  <si>
    <t>BEE1302</t>
  </si>
  <si>
    <t>Network Theory</t>
  </si>
  <si>
    <t>BEE1303</t>
  </si>
  <si>
    <t>Engineering Thermodynamics</t>
  </si>
  <si>
    <t>BME1303</t>
  </si>
  <si>
    <t>Engineering Economics</t>
  </si>
  <si>
    <t>BHU2302</t>
  </si>
  <si>
    <t>EM-1 Lab</t>
  </si>
  <si>
    <t>BEE1392</t>
  </si>
  <si>
    <t>Mechanical Engg. Lab</t>
  </si>
  <si>
    <t>BME1391</t>
  </si>
  <si>
    <t>ECC Lab</t>
  </si>
  <si>
    <t>BEE1394</t>
  </si>
  <si>
    <t>Network Theory Lab</t>
  </si>
  <si>
    <t>BEE1393</t>
  </si>
  <si>
    <t>Semester-4</t>
  </si>
  <si>
    <t>Mathematics-IV</t>
  </si>
  <si>
    <t>BMA2401</t>
  </si>
  <si>
    <t>Electrical Machines-II</t>
  </si>
  <si>
    <t>BEE2401</t>
  </si>
  <si>
    <t>Electronics Circuits</t>
  </si>
  <si>
    <t>BEC2404</t>
  </si>
  <si>
    <t>Object Oriented Programming</t>
  </si>
  <si>
    <t>BCS2301</t>
  </si>
  <si>
    <t>Organizational Behaviour</t>
  </si>
  <si>
    <t>BHU1301</t>
  </si>
  <si>
    <t>EM-II Lab</t>
  </si>
  <si>
    <t>BEE2491</t>
  </si>
  <si>
    <t>OOP Lab</t>
  </si>
  <si>
    <t>BCS2391</t>
  </si>
  <si>
    <t>Electronics Circuit Lab</t>
  </si>
  <si>
    <t>BEC2495</t>
  </si>
  <si>
    <t>Semester-5</t>
  </si>
  <si>
    <t>Microprocessor &amp; Microcontroller Theory &amp; Application</t>
  </si>
  <si>
    <t>BEE1591</t>
  </si>
  <si>
    <t>Electrical Measurements and Instrumentation</t>
  </si>
  <si>
    <t>BEE1502</t>
  </si>
  <si>
    <t>Digital Circuits and Design</t>
  </si>
  <si>
    <t>BEC1405</t>
  </si>
  <si>
    <t>Power Station Engineering</t>
  </si>
  <si>
    <t>BEE1504</t>
  </si>
  <si>
    <t>Control System Engineering-I</t>
  </si>
  <si>
    <t>BEE1505</t>
  </si>
  <si>
    <t>Instrumentation Lab</t>
  </si>
  <si>
    <t>BEE1592</t>
  </si>
  <si>
    <t>Digital Circuit Lab</t>
  </si>
  <si>
    <t>BEE1495</t>
  </si>
  <si>
    <t>Microprocessor &amp; Microcontroller Lab..</t>
  </si>
  <si>
    <t>Control System Engineering Lab</t>
  </si>
  <si>
    <t>BEE1594</t>
  </si>
  <si>
    <t>Semester-6</t>
  </si>
  <si>
    <t>Electric Power Transmission &amp; Distribution</t>
  </si>
  <si>
    <t>BEE2601</t>
  </si>
  <si>
    <t>Power Electronics</t>
  </si>
  <si>
    <t>BEE2602</t>
  </si>
  <si>
    <t>Electromagnetic Theory</t>
  </si>
  <si>
    <t>BEE2603</t>
  </si>
  <si>
    <t>Control System Engineering-II</t>
  </si>
  <si>
    <t>BEE2604</t>
  </si>
  <si>
    <t>Signals &amp; Systems-I</t>
  </si>
  <si>
    <t>BEE2605</t>
  </si>
  <si>
    <t>Power Electronics Lab</t>
  </si>
  <si>
    <t>BEE2692</t>
  </si>
  <si>
    <t>Signal System Lab.</t>
  </si>
  <si>
    <t>BEE2693</t>
  </si>
  <si>
    <t>Design of Electrical Apparatus</t>
  </si>
  <si>
    <t>BEE2691</t>
  </si>
  <si>
    <t>Semester-7</t>
  </si>
  <si>
    <t>SwitchGear &amp; Protective Devices</t>
  </si>
  <si>
    <t>BEE1701</t>
  </si>
  <si>
    <t>Power System Operation &amp; Control</t>
  </si>
  <si>
    <t>BEE1702</t>
  </si>
  <si>
    <t>Electric Drives and Traction</t>
  </si>
  <si>
    <t>BEE1703</t>
  </si>
  <si>
    <t>Communication Systems</t>
  </si>
  <si>
    <t>BEE1713</t>
  </si>
  <si>
    <t>Electrical Engineering Materials</t>
  </si>
  <si>
    <t>BEE1707</t>
  </si>
  <si>
    <t>Power System Lab.</t>
  </si>
  <si>
    <t>BEE1791</t>
  </si>
  <si>
    <t>Installation Design Lab</t>
  </si>
  <si>
    <t>BEE1792</t>
  </si>
  <si>
    <t>Seminar</t>
  </si>
  <si>
    <t>BEE1793</t>
  </si>
  <si>
    <t>Minor Project</t>
  </si>
  <si>
    <t>BEE1794</t>
  </si>
  <si>
    <t>Semester-8</t>
  </si>
  <si>
    <t>High Voltage Engineering</t>
  </si>
  <si>
    <t>BEE1801</t>
  </si>
  <si>
    <t>Productions and Operations Research</t>
  </si>
  <si>
    <t>BMS1601</t>
  </si>
  <si>
    <t>Non Conventional Energy Sources</t>
  </si>
  <si>
    <t>BEE1802</t>
  </si>
  <si>
    <t>Soft Computing</t>
  </si>
  <si>
    <t>BCS1705</t>
  </si>
  <si>
    <t>Comprehensive Viva</t>
  </si>
  <si>
    <t>BEE1891</t>
  </si>
  <si>
    <t>Major Project</t>
  </si>
  <si>
    <t>BEE1892</t>
  </si>
  <si>
    <t>Program Articulation Matrix</t>
  </si>
  <si>
    <t>Direct</t>
  </si>
  <si>
    <t>Exit Survey</t>
  </si>
  <si>
    <t>Employer Survey</t>
  </si>
  <si>
    <t>Alumni Survey</t>
  </si>
  <si>
    <t>Final Attainment</t>
  </si>
  <si>
    <t>Final Attainment (%)</t>
  </si>
  <si>
    <t>Method</t>
  </si>
  <si>
    <t>Course Name</t>
  </si>
  <si>
    <t>Use the final CO Attainment = 0.7*Direct+0.3*Indirect</t>
  </si>
  <si>
    <t>Final CO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</si>
</sst>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4" borderId="1" xfId="0" applyFont="1" applyFill="1" applyBorder="1"/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0" xfId="0" applyNumberFormat="1"/>
    <xf numFmtId="164" fontId="2" fillId="5" borderId="1" xfId="0" applyNumberFormat="1" applyFont="1" applyFill="1" applyBorder="1"/>
    <xf numFmtId="2" fontId="0" fillId="0" borderId="1" xfId="0" applyNumberFormat="1" applyBorder="1"/>
    <xf numFmtId="0" fontId="2" fillId="2" borderId="1" xfId="0" applyFont="1" applyFill="1" applyBorder="1"/>
    <xf numFmtId="0" fontId="2" fillId="3" borderId="1" xfId="0" applyFont="1" applyFill="1" applyBorder="1"/>
    <xf numFmtId="2" fontId="2" fillId="3" borderId="1" xfId="0" applyNumberFormat="1" applyFont="1" applyFill="1" applyBorder="1"/>
    <xf numFmtId="0" fontId="2" fillId="6" borderId="1" xfId="0" applyFont="1" applyFill="1" applyBorder="1"/>
    <xf numFmtId="2" fontId="2" fillId="6" borderId="1" xfId="0" applyNumberFormat="1" applyFont="1" applyFill="1" applyBorder="1"/>
    <xf numFmtId="0" fontId="2" fillId="3" borderId="1" xfId="0" applyFont="1" applyFill="1" applyBorder="1" applyAlignment="1">
      <alignment vertical="center" textRotation="90"/>
    </xf>
    <xf numFmtId="0" fontId="2" fillId="3" borderId="2" xfId="0" applyFont="1" applyFill="1" applyBorder="1" applyAlignment="1">
      <alignment vertic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R73"/>
  <sheetViews>
    <sheetView workbookViewId="0">
      <selection activeCell="G73" sqref="G73"/>
    </sheetView>
  </sheetViews>
  <sheetFormatPr defaultRowHeight="15"/>
  <cols>
    <col min="5" max="5" width="47.85546875" customWidth="1"/>
  </cols>
  <sheetData>
    <row r="2" spans="3:18">
      <c r="H2" s="3" t="s">
        <v>156</v>
      </c>
      <c r="I2" s="3"/>
      <c r="J2" s="3"/>
    </row>
    <row r="5" spans="3:18">
      <c r="C5" t="s">
        <v>0</v>
      </c>
      <c r="D5" s="1" t="s">
        <v>1</v>
      </c>
      <c r="E5" s="1" t="s">
        <v>164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  <c r="Q5" s="1" t="s">
        <v>14</v>
      </c>
      <c r="R5" s="1" t="s">
        <v>15</v>
      </c>
    </row>
    <row r="6" spans="3:18">
      <c r="C6">
        <v>1</v>
      </c>
      <c r="D6" s="21" t="s">
        <v>16</v>
      </c>
      <c r="E6" s="5" t="s">
        <v>17</v>
      </c>
      <c r="F6" s="5" t="s">
        <v>18</v>
      </c>
      <c r="G6" s="6">
        <v>3</v>
      </c>
      <c r="H6" s="6">
        <v>3</v>
      </c>
      <c r="I6" s="6">
        <v>3</v>
      </c>
      <c r="J6" s="6">
        <v>3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2</v>
      </c>
    </row>
    <row r="7" spans="3:18">
      <c r="C7">
        <v>2</v>
      </c>
      <c r="D7" s="20"/>
      <c r="E7" s="5" t="s">
        <v>19</v>
      </c>
      <c r="F7" s="5" t="s">
        <v>20</v>
      </c>
      <c r="G7" s="6">
        <v>3</v>
      </c>
      <c r="H7" s="6">
        <v>3</v>
      </c>
      <c r="I7" s="6">
        <v>3</v>
      </c>
      <c r="J7" s="6">
        <v>3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2</v>
      </c>
    </row>
    <row r="8" spans="3:18">
      <c r="C8">
        <v>3</v>
      </c>
      <c r="D8" s="20"/>
      <c r="E8" s="5" t="s">
        <v>21</v>
      </c>
      <c r="F8" s="5" t="s">
        <v>22</v>
      </c>
      <c r="G8" s="7">
        <v>3</v>
      </c>
      <c r="H8" s="7">
        <v>2</v>
      </c>
      <c r="I8" s="7">
        <v>1</v>
      </c>
      <c r="J8" s="7">
        <v>3</v>
      </c>
      <c r="K8" s="7">
        <v>1</v>
      </c>
      <c r="L8" s="7">
        <v>1</v>
      </c>
      <c r="M8" s="7">
        <v>2</v>
      </c>
      <c r="N8" s="7">
        <v>3</v>
      </c>
      <c r="O8" s="7">
        <v>2</v>
      </c>
      <c r="P8" s="7">
        <v>3</v>
      </c>
      <c r="Q8" s="7">
        <v>2</v>
      </c>
      <c r="R8" s="7">
        <v>3</v>
      </c>
    </row>
    <row r="9" spans="3:18">
      <c r="C9">
        <v>4</v>
      </c>
      <c r="D9" s="20"/>
      <c r="E9" s="5" t="s">
        <v>23</v>
      </c>
      <c r="F9" s="5" t="s">
        <v>24</v>
      </c>
      <c r="G9" s="6">
        <v>3</v>
      </c>
      <c r="H9" s="6">
        <v>3</v>
      </c>
      <c r="I9" s="6">
        <v>3</v>
      </c>
      <c r="J9" s="6">
        <v>2</v>
      </c>
      <c r="K9" s="6">
        <v>1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2</v>
      </c>
    </row>
    <row r="10" spans="3:18">
      <c r="C10">
        <v>5</v>
      </c>
      <c r="D10" s="20"/>
      <c r="E10" s="5" t="s">
        <v>25</v>
      </c>
      <c r="F10" s="5" t="s">
        <v>26</v>
      </c>
      <c r="G10" s="6">
        <v>2</v>
      </c>
      <c r="H10" s="6">
        <v>1</v>
      </c>
      <c r="I10" s="6">
        <v>1</v>
      </c>
      <c r="J10" s="6">
        <v>2</v>
      </c>
      <c r="K10" s="6">
        <v>0</v>
      </c>
      <c r="L10" s="6">
        <v>3</v>
      </c>
      <c r="M10" s="6">
        <v>3</v>
      </c>
      <c r="N10" s="6">
        <v>1</v>
      </c>
      <c r="O10" s="6">
        <v>1</v>
      </c>
      <c r="P10" s="6">
        <v>1</v>
      </c>
      <c r="Q10" s="6">
        <v>2</v>
      </c>
      <c r="R10" s="6">
        <v>3</v>
      </c>
    </row>
    <row r="11" spans="3:18">
      <c r="C11">
        <v>6</v>
      </c>
      <c r="D11" s="20"/>
      <c r="E11" s="5" t="s">
        <v>27</v>
      </c>
      <c r="F11" s="5" t="s">
        <v>28</v>
      </c>
      <c r="G11" s="6">
        <v>1</v>
      </c>
      <c r="H11" s="6">
        <v>1</v>
      </c>
      <c r="I11" s="6">
        <v>1</v>
      </c>
      <c r="J11" s="6">
        <v>2</v>
      </c>
      <c r="K11" s="6">
        <v>1</v>
      </c>
      <c r="L11" s="6">
        <v>0</v>
      </c>
      <c r="M11" s="6">
        <v>0</v>
      </c>
      <c r="N11" s="6">
        <v>1</v>
      </c>
      <c r="O11" s="6">
        <v>3</v>
      </c>
      <c r="P11" s="6">
        <v>1</v>
      </c>
      <c r="Q11" s="6">
        <v>1</v>
      </c>
      <c r="R11" s="6">
        <v>1</v>
      </c>
    </row>
    <row r="12" spans="3:18">
      <c r="C12">
        <v>7</v>
      </c>
      <c r="D12" s="20"/>
      <c r="E12" s="5" t="s">
        <v>29</v>
      </c>
      <c r="F12" s="5" t="s">
        <v>30</v>
      </c>
      <c r="G12" s="7">
        <v>3</v>
      </c>
      <c r="H12" s="7">
        <v>3</v>
      </c>
      <c r="I12" s="7">
        <v>1</v>
      </c>
      <c r="J12" s="7">
        <v>1</v>
      </c>
      <c r="K12" s="7">
        <v>2</v>
      </c>
      <c r="L12" s="7">
        <v>2</v>
      </c>
      <c r="M12" s="7">
        <v>3</v>
      </c>
      <c r="N12" s="7">
        <v>3</v>
      </c>
      <c r="O12" s="7">
        <v>2</v>
      </c>
      <c r="P12" s="7">
        <v>2</v>
      </c>
      <c r="Q12" s="7">
        <v>2</v>
      </c>
      <c r="R12" s="7">
        <v>3</v>
      </c>
    </row>
    <row r="13" spans="3:18">
      <c r="C13">
        <v>8</v>
      </c>
      <c r="D13" s="20"/>
      <c r="E13" s="5" t="s">
        <v>31</v>
      </c>
      <c r="F13" s="5" t="s">
        <v>32</v>
      </c>
      <c r="G13" s="6">
        <v>1</v>
      </c>
      <c r="H13" s="6">
        <v>1</v>
      </c>
      <c r="I13" s="6">
        <v>1</v>
      </c>
      <c r="J13" s="6">
        <v>2</v>
      </c>
      <c r="K13" s="6">
        <v>3</v>
      </c>
      <c r="L13" s="6">
        <v>0</v>
      </c>
      <c r="M13" s="6">
        <v>0</v>
      </c>
      <c r="N13" s="6">
        <v>1</v>
      </c>
      <c r="O13" s="6">
        <v>3</v>
      </c>
      <c r="P13" s="6">
        <v>1</v>
      </c>
      <c r="Q13" s="6">
        <v>1</v>
      </c>
      <c r="R13" s="6">
        <v>1</v>
      </c>
    </row>
    <row r="14" spans="3:18">
      <c r="C14">
        <v>9</v>
      </c>
      <c r="D14" s="20"/>
      <c r="E14" s="5" t="s">
        <v>33</v>
      </c>
      <c r="F14" s="5" t="s">
        <v>34</v>
      </c>
      <c r="G14" s="6">
        <v>1</v>
      </c>
      <c r="H14" s="6">
        <v>1</v>
      </c>
      <c r="I14" s="6">
        <v>1</v>
      </c>
      <c r="J14" s="6">
        <v>2</v>
      </c>
      <c r="K14" s="6">
        <v>2</v>
      </c>
      <c r="L14" s="6">
        <v>0</v>
      </c>
      <c r="M14" s="6">
        <v>0</v>
      </c>
      <c r="N14" s="6">
        <v>1</v>
      </c>
      <c r="O14" s="6">
        <v>3</v>
      </c>
      <c r="P14" s="6">
        <v>1</v>
      </c>
      <c r="Q14" s="6">
        <v>1</v>
      </c>
      <c r="R14" s="6">
        <v>1</v>
      </c>
    </row>
    <row r="15" spans="3:18">
      <c r="C15">
        <v>10</v>
      </c>
      <c r="D15" s="20" t="s">
        <v>35</v>
      </c>
      <c r="E15" s="5" t="s">
        <v>36</v>
      </c>
      <c r="F15" s="5" t="s">
        <v>37</v>
      </c>
      <c r="G15" s="6">
        <v>3</v>
      </c>
      <c r="H15" s="6">
        <v>3</v>
      </c>
      <c r="I15" s="6">
        <v>3</v>
      </c>
      <c r="J15" s="6">
        <v>3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2</v>
      </c>
    </row>
    <row r="16" spans="3:18">
      <c r="C16">
        <v>11</v>
      </c>
      <c r="D16" s="20"/>
      <c r="E16" s="5" t="s">
        <v>38</v>
      </c>
      <c r="F16" s="5" t="s">
        <v>39</v>
      </c>
      <c r="G16" s="6">
        <v>3</v>
      </c>
      <c r="H16" s="6">
        <v>3</v>
      </c>
      <c r="I16" s="6">
        <v>3</v>
      </c>
      <c r="J16" s="6">
        <v>3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2</v>
      </c>
    </row>
    <row r="17" spans="3:18">
      <c r="C17">
        <v>12</v>
      </c>
      <c r="D17" s="20"/>
      <c r="E17" s="5" t="s">
        <v>40</v>
      </c>
      <c r="F17" s="5" t="s">
        <v>41</v>
      </c>
      <c r="G17" s="7">
        <v>3</v>
      </c>
      <c r="H17" s="7">
        <v>2</v>
      </c>
      <c r="I17" s="7">
        <v>1</v>
      </c>
      <c r="J17" s="7">
        <v>3</v>
      </c>
      <c r="K17" s="7">
        <v>1</v>
      </c>
      <c r="L17" s="7">
        <v>1</v>
      </c>
      <c r="M17" s="7">
        <v>2</v>
      </c>
      <c r="N17" s="7">
        <v>3</v>
      </c>
      <c r="O17" s="7">
        <v>2</v>
      </c>
      <c r="P17" s="7">
        <v>3</v>
      </c>
      <c r="Q17" s="7">
        <v>2</v>
      </c>
      <c r="R17" s="7">
        <v>3</v>
      </c>
    </row>
    <row r="18" spans="3:18">
      <c r="C18">
        <v>13</v>
      </c>
      <c r="D18" s="20"/>
      <c r="E18" s="5" t="s">
        <v>42</v>
      </c>
      <c r="F18" s="5" t="s">
        <v>24</v>
      </c>
      <c r="G18" s="7">
        <v>3</v>
      </c>
      <c r="H18" s="7">
        <v>2</v>
      </c>
      <c r="I18" s="7">
        <v>1</v>
      </c>
      <c r="J18" s="7">
        <v>3</v>
      </c>
      <c r="K18" s="7">
        <v>1</v>
      </c>
      <c r="L18" s="7">
        <v>1</v>
      </c>
      <c r="M18" s="7">
        <v>2</v>
      </c>
      <c r="N18" s="7">
        <v>3</v>
      </c>
      <c r="O18" s="7">
        <v>2</v>
      </c>
      <c r="P18" s="7">
        <v>3</v>
      </c>
      <c r="Q18" s="7">
        <v>2</v>
      </c>
      <c r="R18" s="7">
        <v>3</v>
      </c>
    </row>
    <row r="19" spans="3:18">
      <c r="C19">
        <v>14</v>
      </c>
      <c r="D19" s="20"/>
      <c r="E19" s="5" t="s">
        <v>43</v>
      </c>
      <c r="F19" s="5" t="s">
        <v>44</v>
      </c>
      <c r="G19" s="6">
        <v>0</v>
      </c>
      <c r="H19" s="6">
        <v>0</v>
      </c>
      <c r="I19" s="6">
        <v>0</v>
      </c>
      <c r="J19" s="6">
        <v>0</v>
      </c>
      <c r="K19" s="6">
        <v>1</v>
      </c>
      <c r="L19" s="6">
        <v>1</v>
      </c>
      <c r="M19" s="6">
        <v>2</v>
      </c>
      <c r="N19" s="6">
        <v>1</v>
      </c>
      <c r="O19" s="6">
        <v>1</v>
      </c>
      <c r="P19" s="6">
        <v>3</v>
      </c>
      <c r="Q19" s="6">
        <v>3</v>
      </c>
      <c r="R19" s="6">
        <v>3</v>
      </c>
    </row>
    <row r="20" spans="3:18">
      <c r="C20">
        <v>15</v>
      </c>
      <c r="D20" s="20"/>
      <c r="E20" s="5" t="s">
        <v>45</v>
      </c>
      <c r="F20" s="5" t="s">
        <v>46</v>
      </c>
      <c r="G20" s="6">
        <v>1</v>
      </c>
      <c r="H20" s="6">
        <v>1</v>
      </c>
      <c r="I20" s="6">
        <v>1</v>
      </c>
      <c r="J20" s="6">
        <v>2</v>
      </c>
      <c r="K20" s="6">
        <v>1</v>
      </c>
      <c r="L20" s="6">
        <v>0</v>
      </c>
      <c r="M20" s="6">
        <v>0</v>
      </c>
      <c r="N20" s="6">
        <v>1</v>
      </c>
      <c r="O20" s="6">
        <v>3</v>
      </c>
      <c r="P20" s="6">
        <v>1</v>
      </c>
      <c r="Q20" s="6">
        <v>1</v>
      </c>
      <c r="R20" s="6">
        <v>1</v>
      </c>
    </row>
    <row r="21" spans="3:18">
      <c r="C21">
        <v>16</v>
      </c>
      <c r="D21" s="20"/>
      <c r="E21" s="5" t="s">
        <v>47</v>
      </c>
      <c r="F21" s="5" t="s">
        <v>48</v>
      </c>
      <c r="G21" s="7">
        <v>3</v>
      </c>
      <c r="H21" s="7">
        <v>3</v>
      </c>
      <c r="I21" s="7">
        <v>1</v>
      </c>
      <c r="J21" s="7">
        <v>1</v>
      </c>
      <c r="K21" s="7">
        <v>2</v>
      </c>
      <c r="L21" s="7">
        <v>2</v>
      </c>
      <c r="M21" s="7">
        <v>3</v>
      </c>
      <c r="N21" s="7">
        <v>3</v>
      </c>
      <c r="O21" s="7">
        <v>2</v>
      </c>
      <c r="P21" s="7">
        <v>2</v>
      </c>
      <c r="Q21" s="7">
        <v>2</v>
      </c>
      <c r="R21" s="7">
        <v>3</v>
      </c>
    </row>
    <row r="22" spans="3:18">
      <c r="C22">
        <v>17</v>
      </c>
      <c r="D22" s="20"/>
      <c r="E22" s="5" t="s">
        <v>49</v>
      </c>
      <c r="F22" s="5" t="s">
        <v>50</v>
      </c>
      <c r="G22" s="6">
        <v>2</v>
      </c>
      <c r="H22" s="6">
        <v>2</v>
      </c>
      <c r="I22" s="6">
        <v>2</v>
      </c>
      <c r="J22" s="6">
        <v>2</v>
      </c>
      <c r="K22" s="6">
        <v>1</v>
      </c>
      <c r="L22" s="6">
        <v>0</v>
      </c>
      <c r="M22" s="6">
        <v>0</v>
      </c>
      <c r="N22" s="6">
        <v>1</v>
      </c>
      <c r="O22" s="6">
        <v>3</v>
      </c>
      <c r="P22" s="6">
        <v>3</v>
      </c>
      <c r="Q22" s="6">
        <v>1</v>
      </c>
      <c r="R22" s="6">
        <v>1</v>
      </c>
    </row>
    <row r="23" spans="3:18">
      <c r="C23">
        <v>18</v>
      </c>
      <c r="D23" s="20"/>
      <c r="E23" s="5" t="s">
        <v>51</v>
      </c>
      <c r="F23" s="5" t="s">
        <v>52</v>
      </c>
      <c r="G23" s="6">
        <v>0</v>
      </c>
      <c r="H23" s="6">
        <v>0</v>
      </c>
      <c r="I23" s="6">
        <v>0</v>
      </c>
      <c r="J23" s="6">
        <v>0</v>
      </c>
      <c r="K23" s="6">
        <v>1</v>
      </c>
      <c r="L23" s="6">
        <v>1</v>
      </c>
      <c r="M23" s="6">
        <v>2</v>
      </c>
      <c r="N23" s="6">
        <v>1</v>
      </c>
      <c r="O23" s="6">
        <v>1</v>
      </c>
      <c r="P23" s="6">
        <v>3</v>
      </c>
      <c r="Q23" s="6">
        <v>3</v>
      </c>
      <c r="R23" s="6">
        <v>3</v>
      </c>
    </row>
    <row r="24" spans="3:18">
      <c r="C24">
        <v>19</v>
      </c>
      <c r="D24" s="20" t="s">
        <v>53</v>
      </c>
      <c r="E24" s="5" t="s">
        <v>54</v>
      </c>
      <c r="F24" s="5" t="s">
        <v>55</v>
      </c>
      <c r="G24" s="6">
        <v>3</v>
      </c>
      <c r="H24" s="6">
        <v>3</v>
      </c>
      <c r="I24" s="6">
        <v>3</v>
      </c>
      <c r="J24" s="6">
        <v>3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2</v>
      </c>
    </row>
    <row r="25" spans="3:18">
      <c r="C25">
        <v>20</v>
      </c>
      <c r="D25" s="20"/>
      <c r="E25" s="5" t="s">
        <v>56</v>
      </c>
      <c r="F25" s="5" t="s">
        <v>57</v>
      </c>
      <c r="G25" s="7">
        <v>3</v>
      </c>
      <c r="H25" s="7">
        <v>2</v>
      </c>
      <c r="I25" s="7">
        <v>1</v>
      </c>
      <c r="J25" s="8">
        <v>0</v>
      </c>
      <c r="K25" s="7">
        <v>2</v>
      </c>
      <c r="L25" s="7">
        <v>1</v>
      </c>
      <c r="M25" s="8">
        <v>0</v>
      </c>
      <c r="N25" s="8">
        <v>0</v>
      </c>
      <c r="O25" s="7">
        <v>1</v>
      </c>
      <c r="P25" s="8">
        <v>0</v>
      </c>
      <c r="Q25" s="8">
        <v>0</v>
      </c>
      <c r="R25" s="7">
        <v>2</v>
      </c>
    </row>
    <row r="26" spans="3:18">
      <c r="C26">
        <v>21</v>
      </c>
      <c r="D26" s="20"/>
      <c r="E26" s="5" t="s">
        <v>58</v>
      </c>
      <c r="F26" s="5" t="s">
        <v>59</v>
      </c>
      <c r="G26" s="7">
        <v>3</v>
      </c>
      <c r="H26" s="7">
        <v>3</v>
      </c>
      <c r="I26" s="7">
        <v>1</v>
      </c>
      <c r="J26" s="7">
        <v>1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7">
        <v>2</v>
      </c>
    </row>
    <row r="27" spans="3:18">
      <c r="C27">
        <v>22</v>
      </c>
      <c r="D27" s="20"/>
      <c r="E27" s="5" t="s">
        <v>60</v>
      </c>
      <c r="F27" s="5" t="s">
        <v>61</v>
      </c>
      <c r="G27" s="6">
        <v>3</v>
      </c>
      <c r="H27" s="6">
        <v>3</v>
      </c>
      <c r="I27" s="6">
        <v>3</v>
      </c>
      <c r="J27" s="6">
        <v>3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2</v>
      </c>
    </row>
    <row r="28" spans="3:18">
      <c r="C28">
        <v>23</v>
      </c>
      <c r="D28" s="20"/>
      <c r="E28" s="5" t="s">
        <v>62</v>
      </c>
      <c r="F28" s="5" t="s">
        <v>63</v>
      </c>
      <c r="G28" s="6">
        <v>1</v>
      </c>
      <c r="H28" s="6">
        <v>1</v>
      </c>
      <c r="I28" s="6">
        <v>1</v>
      </c>
      <c r="J28" s="6">
        <v>1</v>
      </c>
      <c r="K28" s="6">
        <v>1</v>
      </c>
      <c r="L28" s="6">
        <v>2</v>
      </c>
      <c r="M28" s="6">
        <v>3</v>
      </c>
      <c r="N28" s="6">
        <v>2</v>
      </c>
      <c r="O28" s="6">
        <v>2</v>
      </c>
      <c r="P28" s="6">
        <v>2</v>
      </c>
      <c r="Q28" s="6">
        <v>3</v>
      </c>
      <c r="R28" s="6">
        <v>1</v>
      </c>
    </row>
    <row r="29" spans="3:18">
      <c r="C29">
        <v>24</v>
      </c>
      <c r="D29" s="20"/>
      <c r="E29" s="5" t="s">
        <v>64</v>
      </c>
      <c r="F29" s="5" t="s">
        <v>65</v>
      </c>
      <c r="G29" s="7">
        <v>3</v>
      </c>
      <c r="H29" s="7">
        <v>1</v>
      </c>
      <c r="I29" s="7">
        <v>1</v>
      </c>
      <c r="J29" s="7">
        <v>3</v>
      </c>
      <c r="K29" s="7">
        <v>2</v>
      </c>
      <c r="L29" s="8">
        <v>0</v>
      </c>
      <c r="M29" s="8">
        <v>0</v>
      </c>
      <c r="N29" s="8">
        <v>0</v>
      </c>
      <c r="O29" s="7">
        <v>2</v>
      </c>
      <c r="P29" s="7">
        <v>1</v>
      </c>
      <c r="Q29" s="7">
        <v>1</v>
      </c>
      <c r="R29" s="7">
        <v>1</v>
      </c>
    </row>
    <row r="30" spans="3:18">
      <c r="C30">
        <v>25</v>
      </c>
      <c r="D30" s="20"/>
      <c r="E30" s="5" t="s">
        <v>66</v>
      </c>
      <c r="F30" s="5" t="s">
        <v>67</v>
      </c>
      <c r="G30" s="7">
        <v>2</v>
      </c>
      <c r="H30" s="7">
        <v>2</v>
      </c>
      <c r="I30" s="7">
        <v>2</v>
      </c>
      <c r="J30" s="7">
        <v>1</v>
      </c>
      <c r="K30" s="7">
        <v>3</v>
      </c>
      <c r="L30" s="8">
        <v>0</v>
      </c>
      <c r="M30" s="7">
        <v>1</v>
      </c>
      <c r="N30" s="7">
        <v>1</v>
      </c>
      <c r="O30" s="7">
        <v>2</v>
      </c>
      <c r="P30" s="7">
        <v>2</v>
      </c>
      <c r="Q30" s="8">
        <v>0</v>
      </c>
      <c r="R30" s="7">
        <v>2</v>
      </c>
    </row>
    <row r="31" spans="3:18">
      <c r="C31">
        <v>26</v>
      </c>
      <c r="D31" s="20"/>
      <c r="E31" s="5" t="s">
        <v>68</v>
      </c>
      <c r="F31" s="5" t="s">
        <v>69</v>
      </c>
      <c r="G31" s="7">
        <v>2</v>
      </c>
      <c r="H31" s="7">
        <v>2</v>
      </c>
      <c r="I31" s="7">
        <v>2</v>
      </c>
      <c r="J31" s="7">
        <v>1</v>
      </c>
      <c r="K31" s="7">
        <v>3</v>
      </c>
      <c r="L31" s="8">
        <v>0</v>
      </c>
      <c r="M31" s="7">
        <v>1</v>
      </c>
      <c r="N31" s="7">
        <v>1</v>
      </c>
      <c r="O31" s="7">
        <v>2</v>
      </c>
      <c r="P31" s="7">
        <v>2</v>
      </c>
      <c r="Q31" s="8">
        <v>0</v>
      </c>
      <c r="R31" s="7">
        <v>2</v>
      </c>
    </row>
    <row r="32" spans="3:18">
      <c r="C32">
        <v>27</v>
      </c>
      <c r="D32" s="20"/>
      <c r="E32" s="5" t="s">
        <v>70</v>
      </c>
      <c r="F32" s="5" t="s">
        <v>71</v>
      </c>
      <c r="G32" s="7">
        <v>2</v>
      </c>
      <c r="H32" s="7">
        <v>2</v>
      </c>
      <c r="I32" s="7">
        <v>2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7">
        <v>2</v>
      </c>
      <c r="P32" s="8">
        <v>0</v>
      </c>
      <c r="Q32" s="7">
        <v>1</v>
      </c>
      <c r="R32" s="7">
        <v>2</v>
      </c>
    </row>
    <row r="33" spans="3:18">
      <c r="C33">
        <v>28</v>
      </c>
      <c r="D33" s="20" t="s">
        <v>72</v>
      </c>
      <c r="E33" s="5" t="s">
        <v>73</v>
      </c>
      <c r="F33" s="5" t="s">
        <v>74</v>
      </c>
      <c r="G33" s="6">
        <v>3</v>
      </c>
      <c r="H33" s="6">
        <v>3</v>
      </c>
      <c r="I33" s="6">
        <v>3</v>
      </c>
      <c r="J33" s="6">
        <v>3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2</v>
      </c>
    </row>
    <row r="34" spans="3:18">
      <c r="C34">
        <v>29</v>
      </c>
      <c r="D34" s="20"/>
      <c r="E34" s="5" t="s">
        <v>75</v>
      </c>
      <c r="F34" s="5" t="s">
        <v>76</v>
      </c>
      <c r="G34" s="7">
        <v>3</v>
      </c>
      <c r="H34" s="7">
        <v>2</v>
      </c>
      <c r="I34" s="7">
        <v>1</v>
      </c>
      <c r="J34" s="8">
        <v>0</v>
      </c>
      <c r="K34" s="7">
        <v>2</v>
      </c>
      <c r="L34" s="7">
        <v>1</v>
      </c>
      <c r="M34" s="8">
        <v>0</v>
      </c>
      <c r="N34" s="8">
        <v>0</v>
      </c>
      <c r="O34" s="7">
        <v>1</v>
      </c>
      <c r="P34" s="8">
        <v>0</v>
      </c>
      <c r="Q34" s="8">
        <v>0</v>
      </c>
      <c r="R34" s="7">
        <v>2</v>
      </c>
    </row>
    <row r="35" spans="3:18">
      <c r="C35">
        <v>30</v>
      </c>
      <c r="D35" s="20"/>
      <c r="E35" s="5" t="s">
        <v>77</v>
      </c>
      <c r="F35" s="5" t="s">
        <v>78</v>
      </c>
      <c r="G35" s="7">
        <v>3</v>
      </c>
      <c r="H35" s="7">
        <v>2</v>
      </c>
      <c r="I35" s="7">
        <v>1</v>
      </c>
      <c r="J35" s="8">
        <v>0</v>
      </c>
      <c r="K35" s="7">
        <v>2</v>
      </c>
      <c r="L35" s="7">
        <v>1</v>
      </c>
      <c r="M35" s="8">
        <v>0</v>
      </c>
      <c r="N35" s="8">
        <v>0</v>
      </c>
      <c r="O35" s="7">
        <v>1</v>
      </c>
      <c r="P35" s="8">
        <v>0</v>
      </c>
      <c r="Q35" s="8">
        <v>0</v>
      </c>
      <c r="R35" s="7">
        <v>2</v>
      </c>
    </row>
    <row r="36" spans="3:18">
      <c r="C36">
        <v>31</v>
      </c>
      <c r="D36" s="20"/>
      <c r="E36" s="5" t="s">
        <v>79</v>
      </c>
      <c r="F36" s="5" t="s">
        <v>80</v>
      </c>
      <c r="G36" s="6">
        <v>3</v>
      </c>
      <c r="H36" s="6">
        <v>3</v>
      </c>
      <c r="I36" s="6">
        <v>3</v>
      </c>
      <c r="J36" s="6">
        <v>2</v>
      </c>
      <c r="K36" s="6">
        <v>1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2</v>
      </c>
    </row>
    <row r="37" spans="3:18">
      <c r="C37">
        <v>32</v>
      </c>
      <c r="D37" s="20"/>
      <c r="E37" s="5" t="s">
        <v>81</v>
      </c>
      <c r="F37" s="5" t="s">
        <v>82</v>
      </c>
      <c r="G37" s="6">
        <v>1</v>
      </c>
      <c r="H37" s="6">
        <v>1</v>
      </c>
      <c r="I37" s="6">
        <v>1</v>
      </c>
      <c r="J37" s="6">
        <v>1</v>
      </c>
      <c r="K37" s="6">
        <v>1</v>
      </c>
      <c r="L37" s="6">
        <v>2</v>
      </c>
      <c r="M37" s="6">
        <v>3</v>
      </c>
      <c r="N37" s="6">
        <v>2</v>
      </c>
      <c r="O37" s="6">
        <v>2</v>
      </c>
      <c r="P37" s="6">
        <v>2</v>
      </c>
      <c r="Q37" s="6">
        <v>3</v>
      </c>
      <c r="R37" s="6">
        <v>1</v>
      </c>
    </row>
    <row r="38" spans="3:18">
      <c r="C38">
        <v>33</v>
      </c>
      <c r="D38" s="20"/>
      <c r="E38" s="5" t="s">
        <v>83</v>
      </c>
      <c r="F38" s="5" t="s">
        <v>84</v>
      </c>
      <c r="G38" s="9">
        <v>3</v>
      </c>
      <c r="H38" s="9">
        <v>2</v>
      </c>
      <c r="I38" s="9">
        <v>1</v>
      </c>
      <c r="J38" s="10">
        <v>0</v>
      </c>
      <c r="K38" s="9">
        <v>2</v>
      </c>
      <c r="L38" s="9">
        <v>1</v>
      </c>
      <c r="M38" s="10">
        <v>0</v>
      </c>
      <c r="N38" s="10">
        <v>0</v>
      </c>
      <c r="O38" s="9">
        <v>1</v>
      </c>
      <c r="P38" s="10">
        <v>0</v>
      </c>
      <c r="Q38" s="10">
        <v>0</v>
      </c>
      <c r="R38" s="9">
        <v>2</v>
      </c>
    </row>
    <row r="39" spans="3:18">
      <c r="C39">
        <v>34</v>
      </c>
      <c r="D39" s="20"/>
      <c r="E39" s="5" t="s">
        <v>85</v>
      </c>
      <c r="F39" s="5" t="s">
        <v>86</v>
      </c>
      <c r="G39" s="6">
        <v>1</v>
      </c>
      <c r="H39" s="6">
        <v>1</v>
      </c>
      <c r="I39" s="6">
        <v>1</v>
      </c>
      <c r="J39" s="6">
        <v>2</v>
      </c>
      <c r="K39" s="6">
        <v>2</v>
      </c>
      <c r="L39" s="6">
        <v>0</v>
      </c>
      <c r="M39" s="6">
        <v>0</v>
      </c>
      <c r="N39" s="6">
        <v>1</v>
      </c>
      <c r="O39" s="6">
        <v>3</v>
      </c>
      <c r="P39" s="6">
        <v>1</v>
      </c>
      <c r="Q39" s="6">
        <v>1</v>
      </c>
      <c r="R39" s="6">
        <v>1</v>
      </c>
    </row>
    <row r="40" spans="3:18">
      <c r="C40">
        <v>35</v>
      </c>
      <c r="D40" s="20"/>
      <c r="E40" s="5" t="s">
        <v>87</v>
      </c>
      <c r="F40" s="5" t="s">
        <v>88</v>
      </c>
      <c r="G40" s="9">
        <v>3</v>
      </c>
      <c r="H40" s="9">
        <v>2</v>
      </c>
      <c r="I40" s="9">
        <v>1</v>
      </c>
      <c r="J40" s="10">
        <v>0</v>
      </c>
      <c r="K40" s="9">
        <v>2</v>
      </c>
      <c r="L40" s="9">
        <v>1</v>
      </c>
      <c r="M40" s="10">
        <v>0</v>
      </c>
      <c r="N40" s="10">
        <v>0</v>
      </c>
      <c r="O40" s="9">
        <v>1</v>
      </c>
      <c r="P40" s="10">
        <v>0</v>
      </c>
      <c r="Q40" s="10">
        <v>0</v>
      </c>
      <c r="R40" s="9">
        <v>2</v>
      </c>
    </row>
    <row r="41" spans="3:18" ht="30">
      <c r="C41">
        <v>36</v>
      </c>
      <c r="D41" s="20" t="s">
        <v>89</v>
      </c>
      <c r="E41" s="11" t="s">
        <v>90</v>
      </c>
      <c r="F41" s="5" t="s">
        <v>91</v>
      </c>
      <c r="G41" s="9">
        <v>2</v>
      </c>
      <c r="H41" s="9">
        <v>2</v>
      </c>
      <c r="I41" s="9">
        <v>3</v>
      </c>
      <c r="J41" s="9">
        <v>1</v>
      </c>
      <c r="K41" s="9">
        <v>2</v>
      </c>
      <c r="L41" s="9">
        <v>1</v>
      </c>
      <c r="M41" s="10">
        <v>0</v>
      </c>
      <c r="N41" s="9">
        <v>1</v>
      </c>
      <c r="O41" s="10">
        <v>0</v>
      </c>
      <c r="P41" s="10">
        <v>0</v>
      </c>
      <c r="Q41" s="10">
        <v>0</v>
      </c>
      <c r="R41" s="9">
        <v>2</v>
      </c>
    </row>
    <row r="42" spans="3:18">
      <c r="C42">
        <v>37</v>
      </c>
      <c r="D42" s="20"/>
      <c r="E42" s="5" t="s">
        <v>92</v>
      </c>
      <c r="F42" s="5" t="s">
        <v>93</v>
      </c>
      <c r="G42" s="9">
        <v>2</v>
      </c>
      <c r="H42" s="9">
        <v>1</v>
      </c>
      <c r="I42" s="9">
        <v>2</v>
      </c>
      <c r="J42" s="9">
        <v>3</v>
      </c>
      <c r="K42" s="10">
        <v>0</v>
      </c>
      <c r="L42" s="9">
        <v>1</v>
      </c>
      <c r="M42" s="10">
        <v>0</v>
      </c>
      <c r="N42" s="9">
        <v>2</v>
      </c>
      <c r="O42" s="10">
        <v>0</v>
      </c>
      <c r="P42" s="9">
        <v>2</v>
      </c>
      <c r="Q42" s="9">
        <v>3</v>
      </c>
      <c r="R42" s="9">
        <v>3</v>
      </c>
    </row>
    <row r="43" spans="3:18">
      <c r="C43">
        <v>38</v>
      </c>
      <c r="D43" s="20"/>
      <c r="E43" s="5" t="s">
        <v>94</v>
      </c>
      <c r="F43" s="5" t="s">
        <v>95</v>
      </c>
      <c r="G43" s="9">
        <v>2</v>
      </c>
      <c r="H43" s="9">
        <v>2</v>
      </c>
      <c r="I43" s="9">
        <v>3</v>
      </c>
      <c r="J43" s="9">
        <v>1</v>
      </c>
      <c r="K43" s="9">
        <v>2</v>
      </c>
      <c r="L43" s="9">
        <v>1</v>
      </c>
      <c r="M43" s="10">
        <v>0</v>
      </c>
      <c r="N43" s="9">
        <v>1</v>
      </c>
      <c r="O43" s="10">
        <v>0</v>
      </c>
      <c r="P43" s="10">
        <v>0</v>
      </c>
      <c r="Q43" s="10">
        <v>0</v>
      </c>
      <c r="R43" s="9">
        <v>2</v>
      </c>
    </row>
    <row r="44" spans="3:18">
      <c r="C44">
        <v>39</v>
      </c>
      <c r="D44" s="20"/>
      <c r="E44" s="5" t="s">
        <v>96</v>
      </c>
      <c r="F44" s="5" t="s">
        <v>97</v>
      </c>
      <c r="G44" s="9">
        <v>3</v>
      </c>
      <c r="H44" s="9">
        <v>1</v>
      </c>
      <c r="I44" s="9">
        <v>1</v>
      </c>
      <c r="J44" s="9">
        <v>1</v>
      </c>
      <c r="K44" s="9">
        <v>1</v>
      </c>
      <c r="L44" s="9">
        <v>3</v>
      </c>
      <c r="M44" s="9">
        <v>3</v>
      </c>
      <c r="N44" s="9">
        <v>1</v>
      </c>
      <c r="O44" s="9">
        <v>1</v>
      </c>
      <c r="P44" s="9">
        <v>1</v>
      </c>
      <c r="Q44" s="9">
        <v>3</v>
      </c>
      <c r="R44" s="9">
        <v>2</v>
      </c>
    </row>
    <row r="45" spans="3:18">
      <c r="C45">
        <v>40</v>
      </c>
      <c r="D45" s="20"/>
      <c r="E45" s="5" t="s">
        <v>98</v>
      </c>
      <c r="F45" s="5" t="s">
        <v>99</v>
      </c>
      <c r="G45" s="9">
        <v>3</v>
      </c>
      <c r="H45" s="9">
        <v>3</v>
      </c>
      <c r="I45" s="9">
        <v>3</v>
      </c>
      <c r="J45" s="9">
        <v>3</v>
      </c>
      <c r="K45" s="9">
        <v>2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9">
        <v>1</v>
      </c>
    </row>
    <row r="46" spans="3:18">
      <c r="C46">
        <v>41</v>
      </c>
      <c r="D46" s="20"/>
      <c r="E46" s="5" t="s">
        <v>100</v>
      </c>
      <c r="F46" s="5" t="s">
        <v>101</v>
      </c>
      <c r="G46" s="9">
        <v>3</v>
      </c>
      <c r="H46" s="9">
        <v>1</v>
      </c>
      <c r="I46" s="9">
        <v>1</v>
      </c>
      <c r="J46" s="9">
        <v>3</v>
      </c>
      <c r="K46" s="9">
        <v>2</v>
      </c>
      <c r="L46" s="10">
        <v>0</v>
      </c>
      <c r="M46" s="10">
        <v>0</v>
      </c>
      <c r="N46" s="10">
        <v>0</v>
      </c>
      <c r="O46" s="9">
        <v>2</v>
      </c>
      <c r="P46" s="9">
        <v>1</v>
      </c>
      <c r="Q46" s="9">
        <v>1</v>
      </c>
      <c r="R46" s="9">
        <v>1</v>
      </c>
    </row>
    <row r="47" spans="3:18">
      <c r="C47">
        <v>42</v>
      </c>
      <c r="D47" s="20"/>
      <c r="E47" s="5" t="s">
        <v>102</v>
      </c>
      <c r="F47" s="5" t="s">
        <v>103</v>
      </c>
      <c r="G47" s="9">
        <v>3</v>
      </c>
      <c r="H47" s="9">
        <v>1</v>
      </c>
      <c r="I47" s="9">
        <v>1</v>
      </c>
      <c r="J47" s="9">
        <v>3</v>
      </c>
      <c r="K47" s="9">
        <v>2</v>
      </c>
      <c r="L47" s="10">
        <v>0</v>
      </c>
      <c r="M47" s="10">
        <v>0</v>
      </c>
      <c r="N47" s="10">
        <v>0</v>
      </c>
      <c r="O47" s="9">
        <v>2</v>
      </c>
      <c r="P47" s="9">
        <v>1</v>
      </c>
      <c r="Q47" s="9">
        <v>1</v>
      </c>
      <c r="R47" s="9">
        <v>1</v>
      </c>
    </row>
    <row r="48" spans="3:18">
      <c r="C48">
        <v>43</v>
      </c>
      <c r="D48" s="20"/>
      <c r="E48" s="11" t="s">
        <v>104</v>
      </c>
      <c r="F48" s="5" t="s">
        <v>91</v>
      </c>
      <c r="G48" s="9">
        <v>2</v>
      </c>
      <c r="H48" s="9">
        <v>3</v>
      </c>
      <c r="I48" s="9">
        <v>3</v>
      </c>
      <c r="J48" s="9">
        <v>3</v>
      </c>
      <c r="K48" s="9">
        <v>2</v>
      </c>
      <c r="L48" s="9">
        <v>1</v>
      </c>
      <c r="M48" s="9">
        <v>1</v>
      </c>
      <c r="N48" s="9">
        <v>1</v>
      </c>
      <c r="O48" s="9">
        <v>1</v>
      </c>
      <c r="P48" s="10">
        <v>0</v>
      </c>
      <c r="Q48" s="10">
        <v>0</v>
      </c>
      <c r="R48" s="9">
        <v>1</v>
      </c>
    </row>
    <row r="49" spans="3:18">
      <c r="C49">
        <v>44</v>
      </c>
      <c r="D49" s="20"/>
      <c r="E49" s="11" t="s">
        <v>105</v>
      </c>
      <c r="F49" s="5" t="s">
        <v>106</v>
      </c>
      <c r="G49" s="9">
        <v>3</v>
      </c>
      <c r="H49" s="9">
        <v>1</v>
      </c>
      <c r="I49" s="9">
        <v>1</v>
      </c>
      <c r="J49" s="9">
        <v>3</v>
      </c>
      <c r="K49" s="9">
        <v>2</v>
      </c>
      <c r="L49" s="10">
        <v>0</v>
      </c>
      <c r="M49" s="10">
        <v>0</v>
      </c>
      <c r="N49" s="10">
        <v>0</v>
      </c>
      <c r="O49" s="9">
        <v>2</v>
      </c>
      <c r="P49" s="9">
        <v>1</v>
      </c>
      <c r="Q49" s="9">
        <v>1</v>
      </c>
      <c r="R49" s="9">
        <v>1</v>
      </c>
    </row>
    <row r="50" spans="3:18">
      <c r="C50">
        <v>45</v>
      </c>
      <c r="D50" s="20" t="s">
        <v>107</v>
      </c>
      <c r="E50" s="11" t="s">
        <v>108</v>
      </c>
      <c r="F50" s="5" t="s">
        <v>109</v>
      </c>
      <c r="G50" s="9">
        <v>3</v>
      </c>
      <c r="H50" s="9">
        <v>3</v>
      </c>
      <c r="I50" s="9">
        <v>3</v>
      </c>
      <c r="J50" s="9">
        <v>2</v>
      </c>
      <c r="K50" s="9">
        <v>2</v>
      </c>
      <c r="L50" s="9">
        <v>2</v>
      </c>
      <c r="M50" s="9">
        <v>1</v>
      </c>
      <c r="N50" s="9">
        <v>1</v>
      </c>
      <c r="O50" s="9">
        <v>1</v>
      </c>
      <c r="P50" s="9">
        <v>1</v>
      </c>
      <c r="Q50" s="9">
        <v>2</v>
      </c>
      <c r="R50" s="9">
        <v>1</v>
      </c>
    </row>
    <row r="51" spans="3:18">
      <c r="C51">
        <v>46</v>
      </c>
      <c r="D51" s="20"/>
      <c r="E51" s="11" t="s">
        <v>110</v>
      </c>
      <c r="F51" s="5" t="s">
        <v>111</v>
      </c>
      <c r="G51" s="9">
        <v>3</v>
      </c>
      <c r="H51" s="9">
        <v>3</v>
      </c>
      <c r="I51" s="9">
        <v>3</v>
      </c>
      <c r="J51" s="9">
        <v>3</v>
      </c>
      <c r="K51" s="9">
        <v>2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9">
        <v>1</v>
      </c>
    </row>
    <row r="52" spans="3:18">
      <c r="C52">
        <v>47</v>
      </c>
      <c r="D52" s="20"/>
      <c r="E52" s="11" t="s">
        <v>112</v>
      </c>
      <c r="F52" s="5" t="s">
        <v>113</v>
      </c>
      <c r="G52" s="9">
        <v>3</v>
      </c>
      <c r="H52" s="9">
        <v>3</v>
      </c>
      <c r="I52" s="9">
        <v>3</v>
      </c>
      <c r="J52" s="9">
        <v>3</v>
      </c>
      <c r="K52" s="9">
        <v>2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9">
        <v>1</v>
      </c>
    </row>
    <row r="53" spans="3:18">
      <c r="C53">
        <v>48</v>
      </c>
      <c r="D53" s="20"/>
      <c r="E53" s="11" t="s">
        <v>114</v>
      </c>
      <c r="F53" s="5" t="s">
        <v>115</v>
      </c>
      <c r="G53" s="9">
        <v>3</v>
      </c>
      <c r="H53" s="9">
        <v>3</v>
      </c>
      <c r="I53" s="9">
        <v>3</v>
      </c>
      <c r="J53" s="9">
        <v>3</v>
      </c>
      <c r="K53" s="9">
        <v>2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9">
        <v>1</v>
      </c>
    </row>
    <row r="54" spans="3:18">
      <c r="C54">
        <v>49</v>
      </c>
      <c r="D54" s="20"/>
      <c r="E54" s="11" t="s">
        <v>116</v>
      </c>
      <c r="F54" s="5" t="s">
        <v>117</v>
      </c>
      <c r="G54" s="9">
        <v>3</v>
      </c>
      <c r="H54" s="9">
        <v>3</v>
      </c>
      <c r="I54" s="9">
        <v>2</v>
      </c>
      <c r="J54" s="9">
        <v>2</v>
      </c>
      <c r="K54" s="9">
        <v>2</v>
      </c>
      <c r="L54" s="9">
        <v>1</v>
      </c>
      <c r="M54" s="9">
        <v>1</v>
      </c>
      <c r="N54" s="10">
        <v>0</v>
      </c>
      <c r="O54" s="10">
        <v>0</v>
      </c>
      <c r="P54" s="10">
        <v>0</v>
      </c>
      <c r="Q54" s="9">
        <v>2</v>
      </c>
      <c r="R54" s="9">
        <v>2</v>
      </c>
    </row>
    <row r="55" spans="3:18">
      <c r="C55">
        <v>50</v>
      </c>
      <c r="D55" s="20"/>
      <c r="E55" s="11" t="s">
        <v>118</v>
      </c>
      <c r="F55" s="5" t="s">
        <v>119</v>
      </c>
      <c r="G55" s="9">
        <v>3</v>
      </c>
      <c r="H55" s="9">
        <v>1</v>
      </c>
      <c r="I55" s="9">
        <v>1</v>
      </c>
      <c r="J55" s="9">
        <v>3</v>
      </c>
      <c r="K55" s="9">
        <v>2</v>
      </c>
      <c r="L55" s="10">
        <v>0</v>
      </c>
      <c r="M55" s="10">
        <v>0</v>
      </c>
      <c r="N55" s="10">
        <v>0</v>
      </c>
      <c r="O55" s="9">
        <v>2</v>
      </c>
      <c r="P55" s="9">
        <v>1</v>
      </c>
      <c r="Q55" s="9">
        <v>1</v>
      </c>
      <c r="R55" s="9">
        <v>1</v>
      </c>
    </row>
    <row r="56" spans="3:18">
      <c r="C56">
        <v>51</v>
      </c>
      <c r="D56" s="20"/>
      <c r="E56" s="11" t="s">
        <v>120</v>
      </c>
      <c r="F56" s="5" t="s">
        <v>121</v>
      </c>
      <c r="G56" s="9">
        <v>2</v>
      </c>
      <c r="H56" s="9">
        <v>2</v>
      </c>
      <c r="I56" s="9">
        <v>2</v>
      </c>
      <c r="J56" s="9">
        <v>2</v>
      </c>
      <c r="K56" s="10">
        <v>0</v>
      </c>
      <c r="L56" s="10">
        <v>0</v>
      </c>
      <c r="M56" s="9">
        <v>1</v>
      </c>
      <c r="N56" s="10">
        <v>0</v>
      </c>
      <c r="O56" s="9">
        <v>2</v>
      </c>
      <c r="P56" s="10">
        <v>0</v>
      </c>
      <c r="Q56" s="9">
        <v>2</v>
      </c>
      <c r="R56" s="9">
        <v>2</v>
      </c>
    </row>
    <row r="57" spans="3:18">
      <c r="C57">
        <v>52</v>
      </c>
      <c r="D57" s="20"/>
      <c r="E57" s="11" t="s">
        <v>122</v>
      </c>
      <c r="F57" s="5" t="s">
        <v>123</v>
      </c>
      <c r="G57" s="9">
        <v>3</v>
      </c>
      <c r="H57" s="9">
        <v>3</v>
      </c>
      <c r="I57" s="9">
        <v>2</v>
      </c>
      <c r="J57" s="9">
        <v>1</v>
      </c>
      <c r="K57" s="9">
        <v>1</v>
      </c>
      <c r="L57" s="10">
        <v>0</v>
      </c>
      <c r="M57" s="10">
        <v>0</v>
      </c>
      <c r="N57" s="9">
        <v>2</v>
      </c>
      <c r="O57" s="9">
        <v>3</v>
      </c>
      <c r="P57" s="9">
        <v>1</v>
      </c>
      <c r="Q57" s="9">
        <v>2</v>
      </c>
      <c r="R57" s="9">
        <v>2</v>
      </c>
    </row>
    <row r="58" spans="3:18">
      <c r="C58">
        <v>53</v>
      </c>
      <c r="D58" s="20" t="s">
        <v>124</v>
      </c>
      <c r="E58" s="11" t="s">
        <v>125</v>
      </c>
      <c r="F58" s="5" t="s">
        <v>126</v>
      </c>
      <c r="G58" s="9">
        <v>3</v>
      </c>
      <c r="H58" s="9">
        <v>3</v>
      </c>
      <c r="I58" s="9">
        <v>3</v>
      </c>
      <c r="J58" s="9">
        <v>3</v>
      </c>
      <c r="K58" s="9">
        <v>2</v>
      </c>
      <c r="L58" s="9">
        <v>1</v>
      </c>
      <c r="M58" s="9">
        <v>1</v>
      </c>
      <c r="N58" s="9">
        <v>1</v>
      </c>
      <c r="O58" s="9">
        <v>1</v>
      </c>
      <c r="P58" s="9">
        <v>1</v>
      </c>
      <c r="Q58" s="9">
        <v>2</v>
      </c>
      <c r="R58" s="9">
        <v>1</v>
      </c>
    </row>
    <row r="59" spans="3:18">
      <c r="C59">
        <v>54</v>
      </c>
      <c r="D59" s="20"/>
      <c r="E59" s="11" t="s">
        <v>127</v>
      </c>
      <c r="F59" s="5" t="s">
        <v>128</v>
      </c>
      <c r="G59" s="9">
        <v>3</v>
      </c>
      <c r="H59" s="9">
        <v>3</v>
      </c>
      <c r="I59" s="9">
        <v>3</v>
      </c>
      <c r="J59" s="9">
        <v>2</v>
      </c>
      <c r="K59" s="9">
        <v>2</v>
      </c>
      <c r="L59" s="9">
        <v>2</v>
      </c>
      <c r="M59" s="9">
        <v>1</v>
      </c>
      <c r="N59" s="9">
        <v>1</v>
      </c>
      <c r="O59" s="9">
        <v>1</v>
      </c>
      <c r="P59" s="9">
        <v>1</v>
      </c>
      <c r="Q59" s="9">
        <v>2</v>
      </c>
      <c r="R59" s="9">
        <v>1</v>
      </c>
    </row>
    <row r="60" spans="3:18">
      <c r="C60">
        <v>55</v>
      </c>
      <c r="D60" s="20"/>
      <c r="E60" s="11" t="s">
        <v>129</v>
      </c>
      <c r="F60" s="5" t="s">
        <v>130</v>
      </c>
      <c r="G60" s="9">
        <v>3</v>
      </c>
      <c r="H60" s="9">
        <v>2</v>
      </c>
      <c r="I60" s="10">
        <v>0</v>
      </c>
      <c r="J60" s="9">
        <v>3</v>
      </c>
      <c r="K60" s="9">
        <v>3</v>
      </c>
      <c r="L60" s="10">
        <v>0</v>
      </c>
      <c r="M60" s="9">
        <v>2</v>
      </c>
      <c r="N60" s="10">
        <v>0</v>
      </c>
      <c r="O60" s="9">
        <v>3</v>
      </c>
      <c r="P60" s="9">
        <v>1</v>
      </c>
      <c r="Q60" s="9">
        <v>2</v>
      </c>
      <c r="R60" s="9">
        <v>2</v>
      </c>
    </row>
    <row r="61" spans="3:18">
      <c r="C61">
        <v>56</v>
      </c>
      <c r="D61" s="20"/>
      <c r="E61" s="11" t="s">
        <v>131</v>
      </c>
      <c r="F61" s="5" t="s">
        <v>132</v>
      </c>
      <c r="G61" s="9">
        <v>3</v>
      </c>
      <c r="H61" s="9">
        <v>2</v>
      </c>
      <c r="I61" s="9">
        <v>1</v>
      </c>
      <c r="J61" s="10">
        <v>0</v>
      </c>
      <c r="K61" s="10">
        <v>0</v>
      </c>
      <c r="L61" s="9">
        <v>1</v>
      </c>
      <c r="M61" s="9">
        <v>3</v>
      </c>
      <c r="N61" s="10">
        <v>0</v>
      </c>
      <c r="O61" s="10">
        <v>0</v>
      </c>
      <c r="P61" s="10">
        <v>0</v>
      </c>
      <c r="Q61" s="9">
        <v>2</v>
      </c>
      <c r="R61" s="9">
        <v>2</v>
      </c>
    </row>
    <row r="62" spans="3:18">
      <c r="C62">
        <v>57</v>
      </c>
      <c r="D62" s="20"/>
      <c r="E62" s="11" t="s">
        <v>133</v>
      </c>
      <c r="F62" s="5" t="s">
        <v>134</v>
      </c>
      <c r="G62" s="9">
        <v>3</v>
      </c>
      <c r="H62" s="9">
        <v>2</v>
      </c>
      <c r="I62" s="9">
        <v>1</v>
      </c>
      <c r="J62" s="9">
        <v>1</v>
      </c>
      <c r="K62" s="9">
        <v>1</v>
      </c>
      <c r="L62" s="9">
        <v>1</v>
      </c>
      <c r="M62" s="9">
        <v>3</v>
      </c>
      <c r="N62" s="10">
        <v>0</v>
      </c>
      <c r="O62" s="10">
        <v>0</v>
      </c>
      <c r="P62" s="10">
        <v>0</v>
      </c>
      <c r="Q62" s="9">
        <v>1</v>
      </c>
      <c r="R62" s="9">
        <v>1</v>
      </c>
    </row>
    <row r="63" spans="3:18">
      <c r="C63">
        <v>58</v>
      </c>
      <c r="D63" s="20"/>
      <c r="E63" s="11" t="s">
        <v>135</v>
      </c>
      <c r="F63" s="5" t="s">
        <v>136</v>
      </c>
      <c r="G63" s="9">
        <v>3</v>
      </c>
      <c r="H63" s="9">
        <v>3</v>
      </c>
      <c r="I63" s="9">
        <v>1</v>
      </c>
      <c r="J63" s="9">
        <v>3</v>
      </c>
      <c r="K63" s="9">
        <v>2</v>
      </c>
      <c r="L63" s="10">
        <v>0</v>
      </c>
      <c r="M63" s="10">
        <v>0</v>
      </c>
      <c r="N63" s="9">
        <v>1</v>
      </c>
      <c r="O63" s="9">
        <v>3</v>
      </c>
      <c r="P63" s="9">
        <v>1</v>
      </c>
      <c r="Q63" s="9">
        <v>1</v>
      </c>
      <c r="R63" s="9">
        <v>1</v>
      </c>
    </row>
    <row r="64" spans="3:18">
      <c r="C64">
        <v>59</v>
      </c>
      <c r="D64" s="20"/>
      <c r="E64" s="11" t="s">
        <v>137</v>
      </c>
      <c r="F64" s="5" t="s">
        <v>138</v>
      </c>
      <c r="G64" s="9">
        <v>3</v>
      </c>
      <c r="H64" s="9">
        <v>3</v>
      </c>
      <c r="I64" s="9">
        <v>1</v>
      </c>
      <c r="J64" s="9">
        <v>3</v>
      </c>
      <c r="K64" s="9">
        <v>2</v>
      </c>
      <c r="L64" s="10">
        <v>0</v>
      </c>
      <c r="M64" s="10">
        <v>0</v>
      </c>
      <c r="N64" s="9">
        <v>1</v>
      </c>
      <c r="O64" s="9">
        <v>3</v>
      </c>
      <c r="P64" s="9">
        <v>1</v>
      </c>
      <c r="Q64" s="9">
        <v>1</v>
      </c>
      <c r="R64" s="9">
        <v>1</v>
      </c>
    </row>
    <row r="65" spans="3:18">
      <c r="C65">
        <v>60</v>
      </c>
      <c r="D65" s="20"/>
      <c r="E65" s="11" t="s">
        <v>139</v>
      </c>
      <c r="F65" s="5" t="s">
        <v>140</v>
      </c>
      <c r="G65" s="9">
        <v>3</v>
      </c>
      <c r="H65" s="9">
        <v>3</v>
      </c>
      <c r="I65" s="9">
        <v>3</v>
      </c>
      <c r="J65" s="9">
        <v>3</v>
      </c>
      <c r="K65" s="9">
        <v>3</v>
      </c>
      <c r="L65" s="9">
        <v>3</v>
      </c>
      <c r="M65" s="9">
        <v>3</v>
      </c>
      <c r="N65" s="9">
        <v>3</v>
      </c>
      <c r="O65" s="9">
        <v>3</v>
      </c>
      <c r="P65" s="9">
        <v>3</v>
      </c>
      <c r="Q65" s="9">
        <v>3</v>
      </c>
      <c r="R65" s="9">
        <v>3</v>
      </c>
    </row>
    <row r="66" spans="3:18">
      <c r="C66">
        <v>61</v>
      </c>
      <c r="D66" s="20"/>
      <c r="E66" s="11" t="s">
        <v>141</v>
      </c>
      <c r="F66" s="5" t="s">
        <v>142</v>
      </c>
      <c r="G66" s="9">
        <v>3</v>
      </c>
      <c r="H66" s="9">
        <v>3</v>
      </c>
      <c r="I66" s="9">
        <v>3</v>
      </c>
      <c r="J66" s="9">
        <v>3</v>
      </c>
      <c r="K66" s="9">
        <v>3</v>
      </c>
      <c r="L66" s="9">
        <v>3</v>
      </c>
      <c r="M66" s="9">
        <v>3</v>
      </c>
      <c r="N66" s="9">
        <v>3</v>
      </c>
      <c r="O66" s="9">
        <v>3</v>
      </c>
      <c r="P66" s="9">
        <v>3</v>
      </c>
      <c r="Q66" s="9">
        <v>3</v>
      </c>
      <c r="R66" s="9">
        <v>3</v>
      </c>
    </row>
    <row r="67" spans="3:18">
      <c r="C67">
        <v>62</v>
      </c>
      <c r="D67" s="20" t="s">
        <v>143</v>
      </c>
      <c r="E67" s="11" t="s">
        <v>144</v>
      </c>
      <c r="F67" s="5" t="s">
        <v>145</v>
      </c>
      <c r="G67" s="9">
        <v>3</v>
      </c>
      <c r="H67" s="9">
        <v>1</v>
      </c>
      <c r="I67" s="9">
        <v>1</v>
      </c>
      <c r="J67" s="10">
        <v>0</v>
      </c>
      <c r="K67" s="10">
        <v>0</v>
      </c>
      <c r="L67" s="9">
        <v>2</v>
      </c>
      <c r="M67" s="9">
        <v>1</v>
      </c>
      <c r="N67" s="10">
        <v>0</v>
      </c>
      <c r="O67" s="10">
        <v>0</v>
      </c>
      <c r="P67" s="10">
        <v>0</v>
      </c>
      <c r="Q67" s="9">
        <v>1</v>
      </c>
      <c r="R67" s="9">
        <v>2</v>
      </c>
    </row>
    <row r="68" spans="3:18">
      <c r="C68">
        <v>63</v>
      </c>
      <c r="D68" s="20"/>
      <c r="E68" s="11" t="s">
        <v>146</v>
      </c>
      <c r="F68" s="5" t="s">
        <v>147</v>
      </c>
      <c r="G68" s="9">
        <v>3</v>
      </c>
      <c r="H68" s="9">
        <v>2</v>
      </c>
      <c r="I68" s="9">
        <v>2</v>
      </c>
      <c r="J68" s="9">
        <v>1</v>
      </c>
      <c r="K68" s="9">
        <v>1</v>
      </c>
      <c r="L68" s="9">
        <v>3</v>
      </c>
      <c r="M68" s="9">
        <v>3</v>
      </c>
      <c r="N68" s="9">
        <v>2</v>
      </c>
      <c r="O68" s="9">
        <v>2</v>
      </c>
      <c r="P68" s="9">
        <v>2</v>
      </c>
      <c r="Q68" s="9">
        <v>3</v>
      </c>
      <c r="R68" s="9">
        <v>2</v>
      </c>
    </row>
    <row r="69" spans="3:18">
      <c r="C69">
        <v>64</v>
      </c>
      <c r="D69" s="20"/>
      <c r="E69" s="11" t="s">
        <v>148</v>
      </c>
      <c r="F69" s="5" t="s">
        <v>149</v>
      </c>
      <c r="G69" s="9">
        <v>3</v>
      </c>
      <c r="H69" s="9">
        <v>2</v>
      </c>
      <c r="I69" s="9">
        <v>2</v>
      </c>
      <c r="J69" s="9">
        <v>1</v>
      </c>
      <c r="K69" s="9">
        <v>1</v>
      </c>
      <c r="L69" s="9">
        <v>3</v>
      </c>
      <c r="M69" s="9">
        <v>3</v>
      </c>
      <c r="N69" s="9">
        <v>2</v>
      </c>
      <c r="O69" s="9">
        <v>2</v>
      </c>
      <c r="P69" s="9">
        <v>2</v>
      </c>
      <c r="Q69" s="9">
        <v>3</v>
      </c>
      <c r="R69" s="9">
        <v>2</v>
      </c>
    </row>
    <row r="70" spans="3:18">
      <c r="C70">
        <v>65</v>
      </c>
      <c r="D70" s="20"/>
      <c r="E70" s="11" t="s">
        <v>150</v>
      </c>
      <c r="F70" s="5" t="s">
        <v>151</v>
      </c>
      <c r="G70" s="6">
        <v>3</v>
      </c>
      <c r="H70" s="6">
        <v>3</v>
      </c>
      <c r="I70" s="6">
        <v>3</v>
      </c>
      <c r="J70" s="6">
        <v>3</v>
      </c>
      <c r="K70" s="6">
        <v>3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1</v>
      </c>
    </row>
    <row r="71" spans="3:18">
      <c r="C71">
        <v>66</v>
      </c>
      <c r="D71" s="20"/>
      <c r="E71" s="11" t="s">
        <v>152</v>
      </c>
      <c r="F71" s="5" t="s">
        <v>153</v>
      </c>
      <c r="G71" s="9">
        <v>3</v>
      </c>
      <c r="H71" s="9">
        <v>3</v>
      </c>
      <c r="I71" s="9">
        <v>3</v>
      </c>
      <c r="J71" s="9">
        <v>3</v>
      </c>
      <c r="K71" s="9">
        <v>3</v>
      </c>
      <c r="L71" s="9">
        <v>3</v>
      </c>
      <c r="M71" s="9">
        <v>3</v>
      </c>
      <c r="N71" s="9">
        <v>3</v>
      </c>
      <c r="O71" s="9">
        <v>3</v>
      </c>
      <c r="P71" s="9">
        <v>3</v>
      </c>
      <c r="Q71" s="9">
        <v>3</v>
      </c>
      <c r="R71" s="9">
        <v>3</v>
      </c>
    </row>
    <row r="72" spans="3:18">
      <c r="C72">
        <v>67</v>
      </c>
      <c r="D72" s="20"/>
      <c r="E72" s="11" t="s">
        <v>154</v>
      </c>
      <c r="F72" s="5" t="s">
        <v>155</v>
      </c>
      <c r="G72" s="9">
        <v>3</v>
      </c>
      <c r="H72" s="9">
        <v>3</v>
      </c>
      <c r="I72" s="9">
        <v>3</v>
      </c>
      <c r="J72" s="9">
        <v>3</v>
      </c>
      <c r="K72" s="9">
        <v>3</v>
      </c>
      <c r="L72" s="9">
        <v>3</v>
      </c>
      <c r="M72" s="9">
        <v>3</v>
      </c>
      <c r="N72" s="9">
        <v>3</v>
      </c>
      <c r="O72" s="9">
        <v>3</v>
      </c>
      <c r="P72" s="9">
        <v>3</v>
      </c>
      <c r="Q72" s="9">
        <v>3</v>
      </c>
      <c r="R72" s="9">
        <v>3</v>
      </c>
    </row>
    <row r="73" spans="3:18">
      <c r="G73" s="4">
        <f>SUM(G6:G72)</f>
        <v>171</v>
      </c>
      <c r="H73" s="4">
        <f t="shared" ref="H73:R73" si="0">SUM(H6:H72)</f>
        <v>143</v>
      </c>
      <c r="I73" s="4">
        <f t="shared" si="0"/>
        <v>122</v>
      </c>
      <c r="J73" s="4">
        <f t="shared" si="0"/>
        <v>130</v>
      </c>
      <c r="K73" s="4">
        <f t="shared" si="0"/>
        <v>98</v>
      </c>
      <c r="L73" s="4">
        <f t="shared" si="0"/>
        <v>56</v>
      </c>
      <c r="M73" s="4">
        <f t="shared" si="0"/>
        <v>63</v>
      </c>
      <c r="N73" s="4">
        <f t="shared" si="0"/>
        <v>59</v>
      </c>
      <c r="O73" s="4">
        <f t="shared" si="0"/>
        <v>91</v>
      </c>
      <c r="P73" s="4">
        <f t="shared" si="0"/>
        <v>67</v>
      </c>
      <c r="Q73" s="4">
        <f t="shared" si="0"/>
        <v>80</v>
      </c>
      <c r="R73" s="4">
        <f t="shared" si="0"/>
        <v>122</v>
      </c>
    </row>
  </sheetData>
  <mergeCells count="8">
    <mergeCell ref="D58:D66"/>
    <mergeCell ref="D67:D72"/>
    <mergeCell ref="D6:D14"/>
    <mergeCell ref="D15:D23"/>
    <mergeCell ref="D24:D32"/>
    <mergeCell ref="D33:D40"/>
    <mergeCell ref="D41:D49"/>
    <mergeCell ref="D50:D5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R73"/>
  <sheetViews>
    <sheetView tabSelected="1" workbookViewId="0">
      <selection activeCell="F6" sqref="F6"/>
    </sheetView>
  </sheetViews>
  <sheetFormatPr defaultRowHeight="15"/>
  <cols>
    <col min="4" max="4" width="47.85546875" customWidth="1"/>
    <col min="6" max="6" width="12.28515625" customWidth="1"/>
  </cols>
  <sheetData>
    <row r="2" spans="2:18">
      <c r="D2" s="3" t="s">
        <v>165</v>
      </c>
    </row>
    <row r="4" spans="2:18">
      <c r="G4" s="13">
        <f>SUM(G6:G72)</f>
        <v>2.5238011695906439</v>
      </c>
      <c r="H4" s="13">
        <f t="shared" ref="H4:R4" si="0">SUM(H6:H72)</f>
        <v>2.5135664335664338</v>
      </c>
      <c r="I4" s="13">
        <f t="shared" si="0"/>
        <v>2.5127049180327865</v>
      </c>
      <c r="J4" s="13">
        <f t="shared" si="0"/>
        <v>2.5336153846153842</v>
      </c>
      <c r="K4" s="13">
        <f t="shared" si="0"/>
        <v>2.5882653061224485</v>
      </c>
      <c r="L4" s="13">
        <f t="shared" si="0"/>
        <v>2.5414285714285714</v>
      </c>
      <c r="M4" s="13">
        <f t="shared" si="0"/>
        <v>2.5347619047619041</v>
      </c>
      <c r="N4" s="13">
        <f t="shared" si="0"/>
        <v>2.5971186440677969</v>
      </c>
      <c r="O4" s="13">
        <f t="shared" si="0"/>
        <v>2.6453846153846157</v>
      </c>
      <c r="P4" s="13">
        <f t="shared" si="0"/>
        <v>2.6213432835820893</v>
      </c>
      <c r="Q4" s="13">
        <f t="shared" si="0"/>
        <v>2.5768750000000007</v>
      </c>
      <c r="R4" s="13">
        <f t="shared" si="0"/>
        <v>2.5475409836065577</v>
      </c>
    </row>
    <row r="5" spans="2:18">
      <c r="B5" t="s">
        <v>0</v>
      </c>
      <c r="C5" s="1" t="s">
        <v>1</v>
      </c>
      <c r="D5" s="1" t="s">
        <v>2</v>
      </c>
      <c r="E5" s="1" t="s">
        <v>3</v>
      </c>
      <c r="F5" s="1" t="s">
        <v>166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  <c r="Q5" s="1" t="s">
        <v>14</v>
      </c>
      <c r="R5" s="1" t="s">
        <v>15</v>
      </c>
    </row>
    <row r="6" spans="2:18">
      <c r="B6">
        <v>1</v>
      </c>
      <c r="C6" s="21" t="s">
        <v>16</v>
      </c>
      <c r="D6" t="s">
        <v>17</v>
      </c>
      <c r="E6" t="s">
        <v>18</v>
      </c>
      <c r="F6">
        <v>2.31</v>
      </c>
      <c r="G6" s="12">
        <f>F6*PAM!G6/PAM!$G$73</f>
        <v>4.0526315789473681E-2</v>
      </c>
      <c r="H6" s="12">
        <f>F6*PAM!H6/PAM!$H$73</f>
        <v>4.8461538461538459E-2</v>
      </c>
      <c r="I6" s="12">
        <f>F6*PAM!I6/PAM!$I$73</f>
        <v>5.680327868852459E-2</v>
      </c>
      <c r="J6" s="12">
        <f>F6*PAM!J6/PAM!$J$73</f>
        <v>5.3307692307692306E-2</v>
      </c>
      <c r="K6" s="12">
        <f>F6*PAM!K6/PAM!$K$73</f>
        <v>0</v>
      </c>
      <c r="L6" s="12">
        <f>F6*PAM!L6/PAM!$L$73</f>
        <v>0</v>
      </c>
      <c r="M6" s="12">
        <f>F6*PAM!M6/PAM!$M$73</f>
        <v>0</v>
      </c>
      <c r="N6" s="12">
        <f>F6*PAM!N6/PAM!$N$73</f>
        <v>0</v>
      </c>
      <c r="O6" s="12">
        <f>F6*PAM!O6/PAM!$O$73</f>
        <v>0</v>
      </c>
      <c r="P6" s="12">
        <f>F6*PAM!P6/PAM!$P$73</f>
        <v>0</v>
      </c>
      <c r="Q6" s="12">
        <f>F6*PAM!Q6/PAM!$Q$73</f>
        <v>0</v>
      </c>
      <c r="R6" s="12">
        <f>F6*PAM!R6/PAM!$R$73</f>
        <v>3.7868852459016396E-2</v>
      </c>
    </row>
    <row r="7" spans="2:18">
      <c r="B7">
        <v>2</v>
      </c>
      <c r="C7" s="20"/>
      <c r="D7" t="s">
        <v>19</v>
      </c>
      <c r="E7" t="s">
        <v>20</v>
      </c>
      <c r="F7">
        <v>2.41</v>
      </c>
      <c r="G7" s="12">
        <f>F7*PAM!G7/PAM!$G$73</f>
        <v>4.2280701754385967E-2</v>
      </c>
      <c r="H7" s="12">
        <f>F7*PAM!H7/PAM!$H$73</f>
        <v>5.055944055944056E-2</v>
      </c>
      <c r="I7" s="12">
        <f>F7*PAM!I7/PAM!$I$73</f>
        <v>5.9262295081967217E-2</v>
      </c>
      <c r="J7" s="12">
        <f>F7*PAM!J7/PAM!$J$73</f>
        <v>5.5615384615384622E-2</v>
      </c>
      <c r="K7" s="12">
        <f>F7*PAM!K7/PAM!$K$73</f>
        <v>0</v>
      </c>
      <c r="L7" s="12">
        <f>F7*PAM!L7/PAM!$L$73</f>
        <v>0</v>
      </c>
      <c r="M7" s="12">
        <f>F7*PAM!M7/PAM!$M$73</f>
        <v>0</v>
      </c>
      <c r="N7" s="12">
        <f>F7*PAM!N7/PAM!$N$73</f>
        <v>0</v>
      </c>
      <c r="O7" s="12">
        <f>F7*PAM!O7/PAM!$O$73</f>
        <v>0</v>
      </c>
      <c r="P7" s="12">
        <f>F7*PAM!P7/PAM!$P$73</f>
        <v>0</v>
      </c>
      <c r="Q7" s="12">
        <f>F7*PAM!Q7/PAM!$Q$73</f>
        <v>0</v>
      </c>
      <c r="R7" s="12">
        <f>F7*PAM!R7/PAM!$R$73</f>
        <v>3.9508196721311478E-2</v>
      </c>
    </row>
    <row r="8" spans="2:18">
      <c r="B8">
        <v>3</v>
      </c>
      <c r="C8" s="20"/>
      <c r="D8" t="s">
        <v>21</v>
      </c>
      <c r="E8" t="s">
        <v>22</v>
      </c>
      <c r="F8">
        <v>2.12</v>
      </c>
      <c r="G8" s="12">
        <f>F8*PAM!G8/PAM!$G$73</f>
        <v>3.7192982456140354E-2</v>
      </c>
      <c r="H8" s="12">
        <f>F8*PAM!H8/PAM!$H$73</f>
        <v>2.9650349650349652E-2</v>
      </c>
      <c r="I8" s="12">
        <f>F8*PAM!I8/PAM!$I$73</f>
        <v>1.7377049180327869E-2</v>
      </c>
      <c r="J8" s="12">
        <f>F8*PAM!J8/PAM!$J$73</f>
        <v>4.8923076923076923E-2</v>
      </c>
      <c r="K8" s="12">
        <f>F8*PAM!K8/PAM!$K$73</f>
        <v>2.1632653061224492E-2</v>
      </c>
      <c r="L8" s="12">
        <f>F8*PAM!L8/PAM!$L$73</f>
        <v>3.785714285714286E-2</v>
      </c>
      <c r="M8" s="12">
        <f>F8*PAM!M8/PAM!$M$73</f>
        <v>6.7301587301587307E-2</v>
      </c>
      <c r="N8" s="12">
        <f>F8*PAM!N8/PAM!$N$73</f>
        <v>0.10779661016949153</v>
      </c>
      <c r="O8" s="12">
        <f>F8*PAM!O8/PAM!$O$73</f>
        <v>4.6593406593406599E-2</v>
      </c>
      <c r="P8" s="12">
        <f>F8*PAM!P8/PAM!$P$73</f>
        <v>9.4925373134328361E-2</v>
      </c>
      <c r="Q8" s="12">
        <f>F8*PAM!Q8/PAM!$Q$73</f>
        <v>5.3000000000000005E-2</v>
      </c>
      <c r="R8" s="12">
        <f>F8*PAM!R8/PAM!$R$73</f>
        <v>5.2131147540983608E-2</v>
      </c>
    </row>
    <row r="9" spans="2:18">
      <c r="B9">
        <v>4</v>
      </c>
      <c r="C9" s="20"/>
      <c r="D9" t="s">
        <v>23</v>
      </c>
      <c r="E9" t="s">
        <v>24</v>
      </c>
      <c r="F9">
        <v>2.56</v>
      </c>
      <c r="G9" s="12">
        <f>F9*PAM!G9/PAM!$G$73</f>
        <v>4.4912280701754383E-2</v>
      </c>
      <c r="H9" s="12">
        <f>F9*PAM!H9/PAM!$H$73</f>
        <v>5.3706293706293706E-2</v>
      </c>
      <c r="I9" s="12">
        <f>F9*PAM!I9/PAM!$I$73</f>
        <v>6.2950819672131147E-2</v>
      </c>
      <c r="J9" s="12">
        <f>F9*PAM!J9/PAM!$J$73</f>
        <v>3.9384615384615386E-2</v>
      </c>
      <c r="K9" s="12">
        <f>F9*PAM!K9/PAM!$K$73</f>
        <v>2.6122448979591838E-2</v>
      </c>
      <c r="L9" s="12">
        <f>F9*PAM!L9/PAM!$L$73</f>
        <v>0</v>
      </c>
      <c r="M9" s="12">
        <f>F9*PAM!M9/PAM!$M$73</f>
        <v>0</v>
      </c>
      <c r="N9" s="12">
        <f>F9*PAM!N9/PAM!$N$73</f>
        <v>0</v>
      </c>
      <c r="O9" s="12">
        <f>F9*PAM!O9/PAM!$O$73</f>
        <v>0</v>
      </c>
      <c r="P9" s="12">
        <f>F9*PAM!P9/PAM!$P$73</f>
        <v>0</v>
      </c>
      <c r="Q9" s="12">
        <f>F9*PAM!Q9/PAM!$Q$73</f>
        <v>0</v>
      </c>
      <c r="R9" s="12">
        <f>F9*PAM!R9/PAM!$R$73</f>
        <v>4.1967213114754098E-2</v>
      </c>
    </row>
    <row r="10" spans="2:18">
      <c r="B10">
        <v>5</v>
      </c>
      <c r="C10" s="20"/>
      <c r="D10" t="s">
        <v>25</v>
      </c>
      <c r="E10" t="s">
        <v>26</v>
      </c>
      <c r="F10">
        <v>2.83</v>
      </c>
      <c r="G10" s="12">
        <f>F10*PAM!G10/PAM!$G$73</f>
        <v>3.3099415204678365E-2</v>
      </c>
      <c r="H10" s="12">
        <f>F10*PAM!H10/PAM!$H$73</f>
        <v>1.979020979020979E-2</v>
      </c>
      <c r="I10" s="12">
        <f>F10*PAM!I10/PAM!$I$73</f>
        <v>2.3196721311475411E-2</v>
      </c>
      <c r="J10" s="12">
        <f>F10*PAM!J10/PAM!$J$73</f>
        <v>4.353846153846154E-2</v>
      </c>
      <c r="K10" s="12">
        <f>F10*PAM!K10/PAM!$K$73</f>
        <v>0</v>
      </c>
      <c r="L10" s="12">
        <f>F10*PAM!L10/PAM!$L$73</f>
        <v>0.15160714285714286</v>
      </c>
      <c r="M10" s="12">
        <f>F10*PAM!M10/PAM!$M$73</f>
        <v>0.13476190476190478</v>
      </c>
      <c r="N10" s="12">
        <f>F10*PAM!N10/PAM!$N$73</f>
        <v>4.7966101694915254E-2</v>
      </c>
      <c r="O10" s="12">
        <f>F10*PAM!O10/PAM!$O$73</f>
        <v>3.1098901098901101E-2</v>
      </c>
      <c r="P10" s="12">
        <f>F10*PAM!P10/PAM!$P$73</f>
        <v>4.2238805970149257E-2</v>
      </c>
      <c r="Q10" s="12">
        <f>F10*PAM!Q10/PAM!$Q$73</f>
        <v>7.0750000000000007E-2</v>
      </c>
      <c r="R10" s="12">
        <f>F10*PAM!R10/PAM!$R$73</f>
        <v>6.9590163934426227E-2</v>
      </c>
    </row>
    <row r="11" spans="2:18">
      <c r="B11">
        <v>6</v>
      </c>
      <c r="C11" s="20"/>
      <c r="D11" t="s">
        <v>27</v>
      </c>
      <c r="E11" t="s">
        <v>28</v>
      </c>
      <c r="F11">
        <v>2.73</v>
      </c>
      <c r="G11" s="12">
        <f>F11*PAM!G11/PAM!$G$73</f>
        <v>1.5964912280701755E-2</v>
      </c>
      <c r="H11" s="12">
        <f>F11*PAM!H11/PAM!$H$73</f>
        <v>1.9090909090909092E-2</v>
      </c>
      <c r="I11" s="12">
        <f>F11*PAM!I11/PAM!$I$73</f>
        <v>2.237704918032787E-2</v>
      </c>
      <c r="J11" s="12">
        <f>F11*PAM!J11/PAM!$J$73</f>
        <v>4.2000000000000003E-2</v>
      </c>
      <c r="K11" s="12">
        <f>F11*PAM!K11/PAM!$K$73</f>
        <v>2.7857142857142858E-2</v>
      </c>
      <c r="L11" s="12">
        <f>F11*PAM!L11/PAM!$L$73</f>
        <v>0</v>
      </c>
      <c r="M11" s="12">
        <f>F11*PAM!M11/PAM!$M$73</f>
        <v>0</v>
      </c>
      <c r="N11" s="12">
        <f>F11*PAM!N11/PAM!$N$73</f>
        <v>4.6271186440677965E-2</v>
      </c>
      <c r="O11" s="12">
        <f>F11*PAM!O11/PAM!$O$73</f>
        <v>0.09</v>
      </c>
      <c r="P11" s="12">
        <f>F11*PAM!P11/PAM!$P$73</f>
        <v>4.074626865671642E-2</v>
      </c>
      <c r="Q11" s="12">
        <f>F11*PAM!Q11/PAM!$Q$73</f>
        <v>3.4125000000000003E-2</v>
      </c>
      <c r="R11" s="12">
        <f>F11*PAM!R11/PAM!$R$73</f>
        <v>2.237704918032787E-2</v>
      </c>
    </row>
    <row r="12" spans="2:18">
      <c r="B12">
        <v>7</v>
      </c>
      <c r="C12" s="20"/>
      <c r="D12" t="s">
        <v>29</v>
      </c>
      <c r="E12" t="s">
        <v>30</v>
      </c>
      <c r="F12">
        <v>2.82</v>
      </c>
      <c r="G12" s="12">
        <f>F12*PAM!G12/PAM!$G$73</f>
        <v>4.9473684210526309E-2</v>
      </c>
      <c r="H12" s="12">
        <f>F12*PAM!H12/PAM!$H$73</f>
        <v>5.9160839160839154E-2</v>
      </c>
      <c r="I12" s="12">
        <f>F12*PAM!I12/PAM!$I$73</f>
        <v>2.3114754098360654E-2</v>
      </c>
      <c r="J12" s="12">
        <f>F12*PAM!J12/PAM!$J$73</f>
        <v>2.1692307692307691E-2</v>
      </c>
      <c r="K12" s="12">
        <f>F12*PAM!K12/PAM!$K$73</f>
        <v>5.7551020408163261E-2</v>
      </c>
      <c r="L12" s="12">
        <f>F12*PAM!L12/PAM!$L$73</f>
        <v>0.10071428571428571</v>
      </c>
      <c r="M12" s="12">
        <f>F12*PAM!M12/PAM!$M$73</f>
        <v>0.13428571428571426</v>
      </c>
      <c r="N12" s="12">
        <f>F12*PAM!N12/PAM!$N$73</f>
        <v>0.14338983050847456</v>
      </c>
      <c r="O12" s="12">
        <f>F12*PAM!O12/PAM!$O$73</f>
        <v>6.1978021978021977E-2</v>
      </c>
      <c r="P12" s="12">
        <f>F12*PAM!P12/PAM!$P$73</f>
        <v>8.4179104477611941E-2</v>
      </c>
      <c r="Q12" s="12">
        <f>F12*PAM!Q12/PAM!$Q$73</f>
        <v>7.0499999999999993E-2</v>
      </c>
      <c r="R12" s="12">
        <f>F12*PAM!R12/PAM!$R$73</f>
        <v>6.9344262295081963E-2</v>
      </c>
    </row>
    <row r="13" spans="2:18">
      <c r="B13">
        <v>8</v>
      </c>
      <c r="C13" s="20"/>
      <c r="D13" t="s">
        <v>31</v>
      </c>
      <c r="E13" t="s">
        <v>32</v>
      </c>
      <c r="F13">
        <v>2.72</v>
      </c>
      <c r="G13" s="12">
        <f>F13*PAM!G13/PAM!$G$73</f>
        <v>1.5906432748538014E-2</v>
      </c>
      <c r="H13" s="12">
        <f>F13*PAM!H13/PAM!$H$73</f>
        <v>1.9020979020979021E-2</v>
      </c>
      <c r="I13" s="12">
        <f>F13*PAM!I13/PAM!$I$73</f>
        <v>2.2295081967213116E-2</v>
      </c>
      <c r="J13" s="12">
        <f>F13*PAM!J13/PAM!$J$73</f>
        <v>4.1846153846153852E-2</v>
      </c>
      <c r="K13" s="12">
        <f>F13*PAM!K13/PAM!$K$73</f>
        <v>8.3265306122448979E-2</v>
      </c>
      <c r="L13" s="12">
        <f>F13*PAM!L13/PAM!$L$73</f>
        <v>0</v>
      </c>
      <c r="M13" s="12">
        <f>F13*PAM!M13/PAM!$M$73</f>
        <v>0</v>
      </c>
      <c r="N13" s="12">
        <f>F13*PAM!N13/PAM!$N$73</f>
        <v>4.6101694915254239E-2</v>
      </c>
      <c r="O13" s="12">
        <f>F13*PAM!O13/PAM!$O$73</f>
        <v>8.9670329670329674E-2</v>
      </c>
      <c r="P13" s="12">
        <f>F13*PAM!P13/PAM!$P$73</f>
        <v>4.059701492537314E-2</v>
      </c>
      <c r="Q13" s="12">
        <f>F13*PAM!Q13/PAM!$Q$73</f>
        <v>3.4000000000000002E-2</v>
      </c>
      <c r="R13" s="12">
        <f>F13*PAM!R13/PAM!$R$73</f>
        <v>2.2295081967213116E-2</v>
      </c>
    </row>
    <row r="14" spans="2:18">
      <c r="B14">
        <v>9</v>
      </c>
      <c r="C14" s="20"/>
      <c r="D14" t="s">
        <v>33</v>
      </c>
      <c r="E14" t="s">
        <v>34</v>
      </c>
      <c r="F14">
        <v>2.81</v>
      </c>
      <c r="G14" s="12">
        <f>F14*PAM!G14/PAM!$G$73</f>
        <v>1.6432748538011695E-2</v>
      </c>
      <c r="H14" s="12">
        <f>F14*PAM!H14/PAM!$H$73</f>
        <v>1.965034965034965E-2</v>
      </c>
      <c r="I14" s="12">
        <f>F14*PAM!I14/PAM!$I$73</f>
        <v>2.30327868852459E-2</v>
      </c>
      <c r="J14" s="12">
        <f>F14*PAM!J14/PAM!$J$73</f>
        <v>4.3230769230769232E-2</v>
      </c>
      <c r="K14" s="12">
        <f>F14*PAM!K14/PAM!$K$73</f>
        <v>5.7346938775510205E-2</v>
      </c>
      <c r="L14" s="12">
        <f>F14*PAM!L14/PAM!$L$73</f>
        <v>0</v>
      </c>
      <c r="M14" s="12">
        <f>F14*PAM!M14/PAM!$M$73</f>
        <v>0</v>
      </c>
      <c r="N14" s="12">
        <f>F14*PAM!N14/PAM!$N$73</f>
        <v>4.7627118644067795E-2</v>
      </c>
      <c r="O14" s="12">
        <f>F14*PAM!O14/PAM!$O$73</f>
        <v>9.2637362637362636E-2</v>
      </c>
      <c r="P14" s="12">
        <f>F14*PAM!P14/PAM!$P$73</f>
        <v>4.1940298507462691E-2</v>
      </c>
      <c r="Q14" s="12">
        <f>F14*PAM!Q14/PAM!$Q$73</f>
        <v>3.5125000000000003E-2</v>
      </c>
      <c r="R14" s="12">
        <f>F14*PAM!R14/PAM!$R$73</f>
        <v>2.30327868852459E-2</v>
      </c>
    </row>
    <row r="15" spans="2:18">
      <c r="B15">
        <v>10</v>
      </c>
      <c r="C15" s="20" t="s">
        <v>35</v>
      </c>
      <c r="D15" t="s">
        <v>36</v>
      </c>
      <c r="E15" t="s">
        <v>37</v>
      </c>
      <c r="F15">
        <v>2.4300000000000002</v>
      </c>
      <c r="G15" s="12">
        <f>F15*PAM!G15/PAM!$G$73</f>
        <v>4.2631578947368423E-2</v>
      </c>
      <c r="H15" s="12">
        <f>F15*PAM!H15/PAM!$H$73</f>
        <v>5.0979020979020982E-2</v>
      </c>
      <c r="I15" s="12">
        <f>F15*PAM!I15/PAM!$I$73</f>
        <v>5.9754098360655747E-2</v>
      </c>
      <c r="J15" s="12">
        <f>F15*PAM!J15/PAM!$J$73</f>
        <v>5.6076923076923087E-2</v>
      </c>
      <c r="K15" s="12">
        <f>F15*PAM!K15/PAM!$K$73</f>
        <v>0</v>
      </c>
      <c r="L15" s="12">
        <f>F15*PAM!L15/PAM!$L$73</f>
        <v>0</v>
      </c>
      <c r="M15" s="12">
        <f>F15*PAM!M15/PAM!$M$73</f>
        <v>0</v>
      </c>
      <c r="N15" s="12">
        <f>F15*PAM!N15/PAM!$N$73</f>
        <v>0</v>
      </c>
      <c r="O15" s="12">
        <f>F15*PAM!O15/PAM!$O$73</f>
        <v>0</v>
      </c>
      <c r="P15" s="12">
        <f>F15*PAM!P15/PAM!$P$73</f>
        <v>0</v>
      </c>
      <c r="Q15" s="12">
        <f>F15*PAM!Q15/PAM!$Q$73</f>
        <v>0</v>
      </c>
      <c r="R15" s="12">
        <f>F15*PAM!R15/PAM!$R$73</f>
        <v>3.9836065573770493E-2</v>
      </c>
    </row>
    <row r="16" spans="2:18">
      <c r="B16">
        <v>11</v>
      </c>
      <c r="C16" s="20"/>
      <c r="D16" t="s">
        <v>38</v>
      </c>
      <c r="E16" t="s">
        <v>39</v>
      </c>
      <c r="F16">
        <v>2.14</v>
      </c>
      <c r="G16" s="12">
        <f>F16*PAM!G16/PAM!$G$73</f>
        <v>3.754385964912281E-2</v>
      </c>
      <c r="H16" s="12">
        <f>F16*PAM!H16/PAM!$H$73</f>
        <v>4.4895104895104891E-2</v>
      </c>
      <c r="I16" s="12">
        <f>F16*PAM!I16/PAM!$I$73</f>
        <v>5.262295081967213E-2</v>
      </c>
      <c r="J16" s="12">
        <f>F16*PAM!J16/PAM!$J$73</f>
        <v>4.9384615384615381E-2</v>
      </c>
      <c r="K16" s="12">
        <f>F16*PAM!K16/PAM!$K$73</f>
        <v>0</v>
      </c>
      <c r="L16" s="12">
        <f>F16*PAM!L16/PAM!$L$73</f>
        <v>0</v>
      </c>
      <c r="M16" s="12">
        <f>F16*PAM!M16/PAM!$M$73</f>
        <v>0</v>
      </c>
      <c r="N16" s="12">
        <f>F16*PAM!N16/PAM!$N$73</f>
        <v>0</v>
      </c>
      <c r="O16" s="12">
        <f>F16*PAM!O16/PAM!$O$73</f>
        <v>0</v>
      </c>
      <c r="P16" s="12">
        <f>F16*PAM!P16/PAM!$P$73</f>
        <v>0</v>
      </c>
      <c r="Q16" s="12">
        <f>F16*PAM!Q16/PAM!$Q$73</f>
        <v>0</v>
      </c>
      <c r="R16" s="12">
        <f>F16*PAM!R16/PAM!$R$73</f>
        <v>3.5081967213114754E-2</v>
      </c>
    </row>
    <row r="17" spans="2:18">
      <c r="B17">
        <v>12</v>
      </c>
      <c r="C17" s="20"/>
      <c r="D17" t="s">
        <v>40</v>
      </c>
      <c r="E17" t="s">
        <v>41</v>
      </c>
      <c r="F17">
        <v>2.59</v>
      </c>
      <c r="G17" s="12">
        <f>F17*PAM!G17/PAM!$G$73</f>
        <v>4.543859649122807E-2</v>
      </c>
      <c r="H17" s="12">
        <f>F17*PAM!H17/PAM!$H$73</f>
        <v>3.6223776223776219E-2</v>
      </c>
      <c r="I17" s="12">
        <f>F17*PAM!I17/PAM!$I$73</f>
        <v>2.122950819672131E-2</v>
      </c>
      <c r="J17" s="12">
        <f>F17*PAM!J17/PAM!$J$73</f>
        <v>5.9769230769230769E-2</v>
      </c>
      <c r="K17" s="12">
        <f>F17*PAM!K17/PAM!$K$73</f>
        <v>2.6428571428571426E-2</v>
      </c>
      <c r="L17" s="12">
        <f>F17*PAM!L17/PAM!$L$73</f>
        <v>4.6249999999999999E-2</v>
      </c>
      <c r="M17" s="12">
        <f>F17*PAM!M17/PAM!$M$73</f>
        <v>8.2222222222222224E-2</v>
      </c>
      <c r="N17" s="12">
        <f>F17*PAM!N17/PAM!$N$73</f>
        <v>0.13169491525423729</v>
      </c>
      <c r="O17" s="12">
        <f>F17*PAM!O17/PAM!$O$73</f>
        <v>5.6923076923076917E-2</v>
      </c>
      <c r="P17" s="12">
        <f>F17*PAM!P17/PAM!$P$73</f>
        <v>0.11597014925373134</v>
      </c>
      <c r="Q17" s="12">
        <f>F17*PAM!Q17/PAM!$Q$73</f>
        <v>6.4750000000000002E-2</v>
      </c>
      <c r="R17" s="12">
        <f>F17*PAM!R17/PAM!$R$73</f>
        <v>6.3688524590163928E-2</v>
      </c>
    </row>
    <row r="18" spans="2:18">
      <c r="B18">
        <v>13</v>
      </c>
      <c r="C18" s="20"/>
      <c r="D18" t="s">
        <v>42</v>
      </c>
      <c r="E18" t="s">
        <v>24</v>
      </c>
      <c r="F18">
        <v>2.37</v>
      </c>
      <c r="G18" s="12">
        <f>F18*PAM!G18/PAM!$G$73</f>
        <v>4.1578947368421056E-2</v>
      </c>
      <c r="H18" s="12">
        <f>F18*PAM!H18/PAM!$H$73</f>
        <v>3.3146853146853152E-2</v>
      </c>
      <c r="I18" s="12">
        <f>F18*PAM!I18/PAM!$I$73</f>
        <v>1.9426229508196721E-2</v>
      </c>
      <c r="J18" s="12">
        <f>F18*PAM!J18/PAM!$J$73</f>
        <v>5.4692307692307693E-2</v>
      </c>
      <c r="K18" s="12">
        <f>F18*PAM!K18/PAM!$K$73</f>
        <v>2.4183673469387757E-2</v>
      </c>
      <c r="L18" s="12">
        <f>F18*PAM!L18/PAM!$L$73</f>
        <v>4.2321428571428572E-2</v>
      </c>
      <c r="M18" s="12">
        <f>F18*PAM!M18/PAM!$M$73</f>
        <v>7.5238095238095243E-2</v>
      </c>
      <c r="N18" s="12">
        <f>F18*PAM!N18/PAM!$N$73</f>
        <v>0.12050847457627119</v>
      </c>
      <c r="O18" s="12">
        <f>F18*PAM!O18/PAM!$O$73</f>
        <v>5.2087912087912087E-2</v>
      </c>
      <c r="P18" s="12">
        <f>F18*PAM!P18/PAM!$P$73</f>
        <v>0.10611940298507463</v>
      </c>
      <c r="Q18" s="12">
        <f>F18*PAM!Q18/PAM!$Q$73</f>
        <v>5.9250000000000004E-2</v>
      </c>
      <c r="R18" s="12">
        <f>F18*PAM!R18/PAM!$R$73</f>
        <v>5.8278688524590165E-2</v>
      </c>
    </row>
    <row r="19" spans="2:18">
      <c r="B19">
        <v>14</v>
      </c>
      <c r="C19" s="20"/>
      <c r="D19" t="s">
        <v>43</v>
      </c>
      <c r="E19" t="s">
        <v>44</v>
      </c>
      <c r="F19">
        <v>2.67</v>
      </c>
      <c r="G19" s="12">
        <f>F19*PAM!G19/PAM!$G$73</f>
        <v>0</v>
      </c>
      <c r="H19" s="12">
        <f>F19*PAM!H19/PAM!$H$73</f>
        <v>0</v>
      </c>
      <c r="I19" s="12">
        <f>F19*PAM!I19/PAM!$I$73</f>
        <v>0</v>
      </c>
      <c r="J19" s="12">
        <f>F19*PAM!J19/PAM!$J$73</f>
        <v>0</v>
      </c>
      <c r="K19" s="12">
        <f>F19*PAM!K19/PAM!$K$73</f>
        <v>2.7244897959183674E-2</v>
      </c>
      <c r="L19" s="12">
        <f>F19*PAM!L19/PAM!$L$73</f>
        <v>4.7678571428571424E-2</v>
      </c>
      <c r="M19" s="12">
        <f>F19*PAM!M19/PAM!$M$73</f>
        <v>8.4761904761904761E-2</v>
      </c>
      <c r="N19" s="12">
        <f>F19*PAM!N19/PAM!$N$73</f>
        <v>4.5254237288135594E-2</v>
      </c>
      <c r="O19" s="12">
        <f>F19*PAM!O19/PAM!$O$73</f>
        <v>2.9340659340659339E-2</v>
      </c>
      <c r="P19" s="12">
        <f>F19*PAM!P19/PAM!$P$73</f>
        <v>0.11955223880597014</v>
      </c>
      <c r="Q19" s="12">
        <f>F19*PAM!Q19/PAM!$Q$73</f>
        <v>0.10012499999999999</v>
      </c>
      <c r="R19" s="12">
        <f>F19*PAM!R19/PAM!$R$73</f>
        <v>6.5655737704918032E-2</v>
      </c>
    </row>
    <row r="20" spans="2:18">
      <c r="B20">
        <v>15</v>
      </c>
      <c r="C20" s="20"/>
      <c r="D20" t="s">
        <v>45</v>
      </c>
      <c r="E20" t="s">
        <v>46</v>
      </c>
      <c r="F20">
        <v>2.75</v>
      </c>
      <c r="G20" s="12">
        <f>F20*PAM!G20/PAM!$G$73</f>
        <v>1.6081871345029239E-2</v>
      </c>
      <c r="H20" s="12">
        <f>F20*PAM!H20/PAM!$H$73</f>
        <v>1.9230769230769232E-2</v>
      </c>
      <c r="I20" s="12">
        <f>F20*PAM!I20/PAM!$I$73</f>
        <v>2.2540983606557378E-2</v>
      </c>
      <c r="J20" s="12">
        <f>F20*PAM!J20/PAM!$J$73</f>
        <v>4.230769230769231E-2</v>
      </c>
      <c r="K20" s="12">
        <f>F20*PAM!K20/PAM!$K$73</f>
        <v>2.8061224489795918E-2</v>
      </c>
      <c r="L20" s="12">
        <f>F20*PAM!L20/PAM!$L$73</f>
        <v>0</v>
      </c>
      <c r="M20" s="12">
        <f>F20*PAM!M20/PAM!$M$73</f>
        <v>0</v>
      </c>
      <c r="N20" s="12">
        <f>F20*PAM!N20/PAM!$N$73</f>
        <v>4.6610169491525424E-2</v>
      </c>
      <c r="O20" s="12">
        <f>F20*PAM!O20/PAM!$O$73</f>
        <v>9.0659340659340656E-2</v>
      </c>
      <c r="P20" s="12">
        <f>F20*PAM!P20/PAM!$P$73</f>
        <v>4.1044776119402986E-2</v>
      </c>
      <c r="Q20" s="12">
        <f>F20*PAM!Q20/PAM!$Q$73</f>
        <v>3.4375000000000003E-2</v>
      </c>
      <c r="R20" s="12">
        <f>F20*PAM!R20/PAM!$R$73</f>
        <v>2.2540983606557378E-2</v>
      </c>
    </row>
    <row r="21" spans="2:18">
      <c r="B21">
        <v>16</v>
      </c>
      <c r="C21" s="20"/>
      <c r="D21" t="s">
        <v>47</v>
      </c>
      <c r="E21" t="s">
        <v>48</v>
      </c>
      <c r="F21">
        <v>2.81</v>
      </c>
      <c r="G21" s="12">
        <f>F21*PAM!G21/PAM!$G$73</f>
        <v>4.9298245614035084E-2</v>
      </c>
      <c r="H21" s="12">
        <f>F21*PAM!H21/PAM!$H$73</f>
        <v>5.8951048951048947E-2</v>
      </c>
      <c r="I21" s="12">
        <f>F21*PAM!I21/PAM!$I$73</f>
        <v>2.30327868852459E-2</v>
      </c>
      <c r="J21" s="12">
        <f>F21*PAM!J21/PAM!$J$73</f>
        <v>2.1615384615384616E-2</v>
      </c>
      <c r="K21" s="12">
        <f>F21*PAM!K21/PAM!$K$73</f>
        <v>5.7346938775510205E-2</v>
      </c>
      <c r="L21" s="12">
        <f>F21*PAM!L21/PAM!$L$73</f>
        <v>0.10035714285714285</v>
      </c>
      <c r="M21" s="12">
        <f>F21*PAM!M21/PAM!$M$73</f>
        <v>0.13380952380952379</v>
      </c>
      <c r="N21" s="12">
        <f>F21*PAM!N21/PAM!$N$73</f>
        <v>0.14288135593220339</v>
      </c>
      <c r="O21" s="12">
        <f>F21*PAM!O21/PAM!$O$73</f>
        <v>6.1758241758241759E-2</v>
      </c>
      <c r="P21" s="12">
        <f>F21*PAM!P21/PAM!$P$73</f>
        <v>8.3880597014925382E-2</v>
      </c>
      <c r="Q21" s="12">
        <f>F21*PAM!Q21/PAM!$Q$73</f>
        <v>7.0250000000000007E-2</v>
      </c>
      <c r="R21" s="12">
        <f>F21*PAM!R21/PAM!$R$73</f>
        <v>6.9098360655737698E-2</v>
      </c>
    </row>
    <row r="22" spans="2:18">
      <c r="B22">
        <v>17</v>
      </c>
      <c r="C22" s="20"/>
      <c r="D22" t="s">
        <v>49</v>
      </c>
      <c r="E22" t="s">
        <v>50</v>
      </c>
      <c r="F22">
        <v>2.86</v>
      </c>
      <c r="G22" s="12">
        <f>F22*PAM!G22/PAM!$G$73</f>
        <v>3.345029239766082E-2</v>
      </c>
      <c r="H22" s="12">
        <f>F22*PAM!H22/PAM!$H$73</f>
        <v>0.04</v>
      </c>
      <c r="I22" s="12">
        <f>F22*PAM!I22/PAM!$I$73</f>
        <v>4.6885245901639346E-2</v>
      </c>
      <c r="J22" s="12">
        <f>F22*PAM!J22/PAM!$J$73</f>
        <v>4.3999999999999997E-2</v>
      </c>
      <c r="K22" s="12">
        <f>F22*PAM!K22/PAM!$K$73</f>
        <v>2.9183673469387755E-2</v>
      </c>
      <c r="L22" s="12">
        <f>F22*PAM!L22/PAM!$L$73</f>
        <v>0</v>
      </c>
      <c r="M22" s="12">
        <f>F22*PAM!M22/PAM!$M$73</f>
        <v>0</v>
      </c>
      <c r="N22" s="12">
        <f>F22*PAM!N22/PAM!$N$73</f>
        <v>4.847457627118644E-2</v>
      </c>
      <c r="O22" s="12">
        <f>F22*PAM!O22/PAM!$O$73</f>
        <v>9.4285714285714292E-2</v>
      </c>
      <c r="P22" s="12">
        <f>F22*PAM!P22/PAM!$P$73</f>
        <v>0.12805970149253731</v>
      </c>
      <c r="Q22" s="12">
        <f>F22*PAM!Q22/PAM!$Q$73</f>
        <v>3.5749999999999997E-2</v>
      </c>
      <c r="R22" s="12">
        <f>F22*PAM!R22/PAM!$R$73</f>
        <v>2.3442622950819673E-2</v>
      </c>
    </row>
    <row r="23" spans="2:18">
      <c r="B23">
        <v>18</v>
      </c>
      <c r="C23" s="20"/>
      <c r="D23" t="s">
        <v>51</v>
      </c>
      <c r="E23" t="s">
        <v>52</v>
      </c>
      <c r="F23">
        <v>2.93</v>
      </c>
      <c r="G23" s="12">
        <f>F23*PAM!G23/PAM!$G$73</f>
        <v>0</v>
      </c>
      <c r="H23" s="12">
        <f>F23*PAM!H23/PAM!$H$73</f>
        <v>0</v>
      </c>
      <c r="I23" s="12">
        <f>F23*PAM!I23/PAM!$I$73</f>
        <v>0</v>
      </c>
      <c r="J23" s="12">
        <f>F23*PAM!J23/PAM!$J$73</f>
        <v>0</v>
      </c>
      <c r="K23" s="12">
        <f>F23*PAM!K23/PAM!$K$73</f>
        <v>2.9897959183673471E-2</v>
      </c>
      <c r="L23" s="12">
        <f>F23*PAM!L23/PAM!$L$73</f>
        <v>5.2321428571428574E-2</v>
      </c>
      <c r="M23" s="12">
        <f>F23*PAM!M23/PAM!$M$73</f>
        <v>9.3015873015873024E-2</v>
      </c>
      <c r="N23" s="12">
        <f>F23*PAM!N23/PAM!$N$73</f>
        <v>4.9661016949152544E-2</v>
      </c>
      <c r="O23" s="12">
        <f>F23*PAM!O23/PAM!$O$73</f>
        <v>3.2197802197802203E-2</v>
      </c>
      <c r="P23" s="12">
        <f>F23*PAM!P23/PAM!$P$73</f>
        <v>0.13119402985074627</v>
      </c>
      <c r="Q23" s="12">
        <f>F23*PAM!Q23/PAM!$Q$73</f>
        <v>0.10987500000000001</v>
      </c>
      <c r="R23" s="12">
        <f>F23*PAM!R23/PAM!$R$73</f>
        <v>7.2049180327868861E-2</v>
      </c>
    </row>
    <row r="24" spans="2:18">
      <c r="B24">
        <v>19</v>
      </c>
      <c r="C24" s="20" t="s">
        <v>53</v>
      </c>
      <c r="D24" t="s">
        <v>54</v>
      </c>
      <c r="E24" t="s">
        <v>55</v>
      </c>
      <c r="F24">
        <v>2.27</v>
      </c>
      <c r="G24" s="12">
        <f>F24*PAM!G24/PAM!$G$73</f>
        <v>3.9824561403508776E-2</v>
      </c>
      <c r="H24" s="12">
        <f>F24*PAM!H24/PAM!$H$73</f>
        <v>4.7622377622377629E-2</v>
      </c>
      <c r="I24" s="12">
        <f>F24*PAM!I24/PAM!$I$73</f>
        <v>5.5819672131147545E-2</v>
      </c>
      <c r="J24" s="12">
        <f>F24*PAM!J24/PAM!$J$73</f>
        <v>5.2384615384615391E-2</v>
      </c>
      <c r="K24" s="12">
        <f>F24*PAM!K24/PAM!$K$73</f>
        <v>0</v>
      </c>
      <c r="L24" s="12">
        <f>F24*PAM!L24/PAM!$L$73</f>
        <v>0</v>
      </c>
      <c r="M24" s="12">
        <f>F24*PAM!M24/PAM!$M$73</f>
        <v>0</v>
      </c>
      <c r="N24" s="12">
        <f>F24*PAM!N24/PAM!$N$73</f>
        <v>0</v>
      </c>
      <c r="O24" s="12">
        <f>F24*PAM!O24/PAM!$O$73</f>
        <v>0</v>
      </c>
      <c r="P24" s="12">
        <f>F24*PAM!P24/PAM!$P$73</f>
        <v>0</v>
      </c>
      <c r="Q24" s="12">
        <f>F24*PAM!Q24/PAM!$Q$73</f>
        <v>0</v>
      </c>
      <c r="R24" s="12">
        <f>F24*PAM!R24/PAM!$R$73</f>
        <v>3.7213114754098359E-2</v>
      </c>
    </row>
    <row r="25" spans="2:18">
      <c r="B25">
        <v>20</v>
      </c>
      <c r="C25" s="20"/>
      <c r="D25" t="s">
        <v>56</v>
      </c>
      <c r="E25" t="s">
        <v>57</v>
      </c>
      <c r="F25">
        <v>2.2599999999999998</v>
      </c>
      <c r="G25" s="12">
        <f>F25*PAM!G25/PAM!$G$73</f>
        <v>3.9649122807017538E-2</v>
      </c>
      <c r="H25" s="12">
        <f>F25*PAM!H25/PAM!$H$73</f>
        <v>3.1608391608391607E-2</v>
      </c>
      <c r="I25" s="12">
        <f>F25*PAM!I25/PAM!$I$73</f>
        <v>1.8524590163934426E-2</v>
      </c>
      <c r="J25" s="12">
        <f>F25*PAM!J25/PAM!$J$73</f>
        <v>0</v>
      </c>
      <c r="K25" s="12">
        <f>F25*PAM!K25/PAM!$K$73</f>
        <v>4.6122448979591835E-2</v>
      </c>
      <c r="L25" s="12">
        <f>F25*PAM!L25/PAM!$L$73</f>
        <v>4.0357142857142855E-2</v>
      </c>
      <c r="M25" s="12">
        <f>F25*PAM!M25/PAM!$M$73</f>
        <v>0</v>
      </c>
      <c r="N25" s="12">
        <f>F25*PAM!N25/PAM!$N$73</f>
        <v>0</v>
      </c>
      <c r="O25" s="12">
        <f>F25*PAM!O25/PAM!$O$73</f>
        <v>2.4835164835164833E-2</v>
      </c>
      <c r="P25" s="12">
        <f>F25*PAM!P25/PAM!$P$73</f>
        <v>0</v>
      </c>
      <c r="Q25" s="12">
        <f>F25*PAM!Q25/PAM!$Q$73</f>
        <v>0</v>
      </c>
      <c r="R25" s="12">
        <f>F25*PAM!R25/PAM!$R$73</f>
        <v>3.7049180327868851E-2</v>
      </c>
    </row>
    <row r="26" spans="2:18">
      <c r="B26">
        <v>21</v>
      </c>
      <c r="C26" s="20"/>
      <c r="D26" t="s">
        <v>58</v>
      </c>
      <c r="E26" t="s">
        <v>59</v>
      </c>
      <c r="F26">
        <v>2.16</v>
      </c>
      <c r="G26" s="12">
        <f>F26*PAM!G26/PAM!$G$73</f>
        <v>3.7894736842105266E-2</v>
      </c>
      <c r="H26" s="12">
        <f>F26*PAM!H26/PAM!$H$73</f>
        <v>4.531468531468532E-2</v>
      </c>
      <c r="I26" s="12">
        <f>F26*PAM!I26/PAM!$I$73</f>
        <v>1.7704918032786888E-2</v>
      </c>
      <c r="J26" s="12">
        <f>F26*PAM!J26/PAM!$J$73</f>
        <v>1.6615384615384615E-2</v>
      </c>
      <c r="K26" s="12">
        <f>F26*PAM!K26/PAM!$K$73</f>
        <v>0</v>
      </c>
      <c r="L26" s="12">
        <f>F26*PAM!L26/PAM!$L$73</f>
        <v>0</v>
      </c>
      <c r="M26" s="12">
        <f>F26*PAM!M26/PAM!$M$73</f>
        <v>0</v>
      </c>
      <c r="N26" s="12">
        <f>F26*PAM!N26/PAM!$N$73</f>
        <v>0</v>
      </c>
      <c r="O26" s="12">
        <f>F26*PAM!O26/PAM!$O$73</f>
        <v>0</v>
      </c>
      <c r="P26" s="12">
        <f>F26*PAM!P26/PAM!$P$73</f>
        <v>0</v>
      </c>
      <c r="Q26" s="12">
        <f>F26*PAM!Q26/PAM!$Q$73</f>
        <v>0</v>
      </c>
      <c r="R26" s="12">
        <f>F26*PAM!R26/PAM!$R$73</f>
        <v>3.5409836065573776E-2</v>
      </c>
    </row>
    <row r="27" spans="2:18">
      <c r="B27">
        <v>22</v>
      </c>
      <c r="C27" s="20"/>
      <c r="D27" t="s">
        <v>60</v>
      </c>
      <c r="E27" t="s">
        <v>61</v>
      </c>
      <c r="F27">
        <v>2.1800000000000002</v>
      </c>
      <c r="G27" s="12">
        <f>F27*PAM!G27/PAM!$G$73</f>
        <v>3.8245614035087722E-2</v>
      </c>
      <c r="H27" s="12">
        <f>F27*PAM!H27/PAM!$H$73</f>
        <v>4.5734265734265742E-2</v>
      </c>
      <c r="I27" s="12">
        <f>F27*PAM!I27/PAM!$I$73</f>
        <v>5.360655737704919E-2</v>
      </c>
      <c r="J27" s="12">
        <f>F27*PAM!J27/PAM!$J$73</f>
        <v>5.0307692307692317E-2</v>
      </c>
      <c r="K27" s="12">
        <f>F27*PAM!K27/PAM!$K$73</f>
        <v>0</v>
      </c>
      <c r="L27" s="12">
        <f>F27*PAM!L27/PAM!$L$73</f>
        <v>0</v>
      </c>
      <c r="M27" s="12">
        <f>F27*PAM!M27/PAM!$M$73</f>
        <v>0</v>
      </c>
      <c r="N27" s="12">
        <f>F27*PAM!N27/PAM!$N$73</f>
        <v>0</v>
      </c>
      <c r="O27" s="12">
        <f>F27*PAM!O27/PAM!$O$73</f>
        <v>0</v>
      </c>
      <c r="P27" s="12">
        <f>F27*PAM!P27/PAM!$P$73</f>
        <v>0</v>
      </c>
      <c r="Q27" s="12">
        <f>F27*PAM!Q27/PAM!$Q$73</f>
        <v>0</v>
      </c>
      <c r="R27" s="12">
        <f>F27*PAM!R27/PAM!$R$73</f>
        <v>3.5737704918032791E-2</v>
      </c>
    </row>
    <row r="28" spans="2:18">
      <c r="B28">
        <v>23</v>
      </c>
      <c r="C28" s="20"/>
      <c r="D28" t="s">
        <v>62</v>
      </c>
      <c r="E28" t="s">
        <v>63</v>
      </c>
      <c r="F28">
        <v>2.06</v>
      </c>
      <c r="G28" s="12">
        <f>F28*PAM!G28/PAM!$G$73</f>
        <v>1.2046783625730995E-2</v>
      </c>
      <c r="H28" s="12">
        <f>F28*PAM!H28/PAM!$H$73</f>
        <v>1.4405594405594406E-2</v>
      </c>
      <c r="I28" s="12">
        <f>F28*PAM!I28/PAM!$I$73</f>
        <v>1.6885245901639343E-2</v>
      </c>
      <c r="J28" s="12">
        <f>F28*PAM!J28/PAM!$J$73</f>
        <v>1.5846153846153847E-2</v>
      </c>
      <c r="K28" s="12">
        <f>F28*PAM!K28/PAM!$K$73</f>
        <v>2.1020408163265308E-2</v>
      </c>
      <c r="L28" s="12">
        <f>F28*PAM!L28/PAM!$L$73</f>
        <v>7.3571428571428579E-2</v>
      </c>
      <c r="M28" s="12">
        <f>F28*PAM!M28/PAM!$M$73</f>
        <v>9.8095238095238096E-2</v>
      </c>
      <c r="N28" s="12">
        <f>F28*PAM!N28/PAM!$N$73</f>
        <v>6.9830508474576267E-2</v>
      </c>
      <c r="O28" s="12">
        <f>F28*PAM!O28/PAM!$O$73</f>
        <v>4.5274725274725279E-2</v>
      </c>
      <c r="P28" s="12">
        <f>F28*PAM!P28/PAM!$P$73</f>
        <v>6.1492537313432835E-2</v>
      </c>
      <c r="Q28" s="12">
        <f>F28*PAM!Q28/PAM!$Q$73</f>
        <v>7.7249999999999999E-2</v>
      </c>
      <c r="R28" s="12">
        <f>F28*PAM!R28/PAM!$R$73</f>
        <v>1.6885245901639343E-2</v>
      </c>
    </row>
    <row r="29" spans="2:18">
      <c r="B29">
        <v>24</v>
      </c>
      <c r="C29" s="20"/>
      <c r="D29" t="s">
        <v>64</v>
      </c>
      <c r="E29" t="s">
        <v>65</v>
      </c>
      <c r="F29">
        <v>2.91</v>
      </c>
      <c r="G29" s="12">
        <f>F29*PAM!G29/PAM!$G$73</f>
        <v>5.105263157894737E-2</v>
      </c>
      <c r="H29" s="12">
        <f>F29*PAM!H29/PAM!$H$73</f>
        <v>2.0349650349650351E-2</v>
      </c>
      <c r="I29" s="12">
        <f>F29*PAM!I29/PAM!$I$73</f>
        <v>2.3852459016393445E-2</v>
      </c>
      <c r="J29" s="12">
        <f>F29*PAM!J29/PAM!$J$73</f>
        <v>6.7153846153846161E-2</v>
      </c>
      <c r="K29" s="12">
        <f>F29*PAM!K29/PAM!$K$73</f>
        <v>5.9387755102040821E-2</v>
      </c>
      <c r="L29" s="12">
        <f>F29*PAM!L29/PAM!$L$73</f>
        <v>0</v>
      </c>
      <c r="M29" s="12">
        <f>F29*PAM!M29/PAM!$M$73</f>
        <v>0</v>
      </c>
      <c r="N29" s="12">
        <f>F29*PAM!N29/PAM!$N$73</f>
        <v>0</v>
      </c>
      <c r="O29" s="12">
        <f>F29*PAM!O29/PAM!$O$73</f>
        <v>6.3956043956043956E-2</v>
      </c>
      <c r="P29" s="12">
        <f>F29*PAM!P29/PAM!$P$73</f>
        <v>4.3432835820895521E-2</v>
      </c>
      <c r="Q29" s="12">
        <f>F29*PAM!Q29/PAM!$Q$73</f>
        <v>3.6375000000000005E-2</v>
      </c>
      <c r="R29" s="12">
        <f>F29*PAM!R29/PAM!$R$73</f>
        <v>2.3852459016393445E-2</v>
      </c>
    </row>
    <row r="30" spans="2:18">
      <c r="B30">
        <v>25</v>
      </c>
      <c r="C30" s="20"/>
      <c r="D30" t="s">
        <v>66</v>
      </c>
      <c r="E30" t="s">
        <v>67</v>
      </c>
      <c r="F30">
        <v>2.96</v>
      </c>
      <c r="G30" s="12">
        <f>F30*PAM!G30/PAM!$G$73</f>
        <v>3.4619883040935669E-2</v>
      </c>
      <c r="H30" s="12">
        <f>F30*PAM!H30/PAM!$H$73</f>
        <v>4.1398601398601395E-2</v>
      </c>
      <c r="I30" s="12">
        <f>F30*PAM!I30/PAM!$I$73</f>
        <v>4.8524590163934428E-2</v>
      </c>
      <c r="J30" s="12">
        <f>F30*PAM!J30/PAM!$J$73</f>
        <v>2.2769230769230767E-2</v>
      </c>
      <c r="K30" s="12">
        <f>F30*PAM!K30/PAM!$K$73</f>
        <v>9.0612244897959174E-2</v>
      </c>
      <c r="L30" s="12">
        <f>F30*PAM!L30/PAM!$L$73</f>
        <v>0</v>
      </c>
      <c r="M30" s="12">
        <f>F30*PAM!M30/PAM!$M$73</f>
        <v>4.6984126984126982E-2</v>
      </c>
      <c r="N30" s="12">
        <f>F30*PAM!N30/PAM!$N$73</f>
        <v>5.0169491525423729E-2</v>
      </c>
      <c r="O30" s="12">
        <f>F30*PAM!O30/PAM!$O$73</f>
        <v>6.5054945054945051E-2</v>
      </c>
      <c r="P30" s="12">
        <f>F30*PAM!P30/PAM!$P$73</f>
        <v>8.835820895522388E-2</v>
      </c>
      <c r="Q30" s="12">
        <f>F30*PAM!Q30/PAM!$Q$73</f>
        <v>0</v>
      </c>
      <c r="R30" s="12">
        <f>F30*PAM!R30/PAM!$R$73</f>
        <v>4.8524590163934428E-2</v>
      </c>
    </row>
    <row r="31" spans="2:18">
      <c r="B31">
        <v>26</v>
      </c>
      <c r="C31" s="20"/>
      <c r="D31" t="s">
        <v>68</v>
      </c>
      <c r="E31" t="s">
        <v>69</v>
      </c>
      <c r="F31">
        <v>2.74</v>
      </c>
      <c r="G31" s="12">
        <f>F31*PAM!G31/PAM!$G$73</f>
        <v>3.2046783625730997E-2</v>
      </c>
      <c r="H31" s="12">
        <f>F31*PAM!H31/PAM!$H$73</f>
        <v>3.8321678321678328E-2</v>
      </c>
      <c r="I31" s="12">
        <f>F31*PAM!I31/PAM!$I$73</f>
        <v>4.4918032786885248E-2</v>
      </c>
      <c r="J31" s="12">
        <f>F31*PAM!J31/PAM!$J$73</f>
        <v>2.107692307692308E-2</v>
      </c>
      <c r="K31" s="12">
        <f>F31*PAM!K31/PAM!$K$73</f>
        <v>8.387755102040817E-2</v>
      </c>
      <c r="L31" s="12">
        <f>F31*PAM!L31/PAM!$L$73</f>
        <v>0</v>
      </c>
      <c r="M31" s="12">
        <f>F31*PAM!M31/PAM!$M$73</f>
        <v>4.3492063492063499E-2</v>
      </c>
      <c r="N31" s="12">
        <f>F31*PAM!N31/PAM!$N$73</f>
        <v>4.6440677966101698E-2</v>
      </c>
      <c r="O31" s="12">
        <f>F31*PAM!O31/PAM!$O$73</f>
        <v>6.0219780219780222E-2</v>
      </c>
      <c r="P31" s="12">
        <f>F31*PAM!P31/PAM!$P$73</f>
        <v>8.1791044776119412E-2</v>
      </c>
      <c r="Q31" s="12">
        <f>F31*PAM!Q31/PAM!$Q$73</f>
        <v>0</v>
      </c>
      <c r="R31" s="12">
        <f>F31*PAM!R31/PAM!$R$73</f>
        <v>4.4918032786885248E-2</v>
      </c>
    </row>
    <row r="32" spans="2:18">
      <c r="B32">
        <v>27</v>
      </c>
      <c r="C32" s="20"/>
      <c r="D32" t="s">
        <v>70</v>
      </c>
      <c r="E32" t="s">
        <v>71</v>
      </c>
      <c r="F32">
        <v>2.78</v>
      </c>
      <c r="G32" s="12">
        <f>F32*PAM!G32/PAM!$G$73</f>
        <v>3.2514619883040934E-2</v>
      </c>
      <c r="H32" s="12">
        <f>F32*PAM!H32/PAM!$H$73</f>
        <v>3.8881118881118878E-2</v>
      </c>
      <c r="I32" s="12">
        <f>F32*PAM!I32/PAM!$I$73</f>
        <v>4.5573770491803278E-2</v>
      </c>
      <c r="J32" s="12">
        <f>F32*PAM!J32/PAM!$J$73</f>
        <v>0</v>
      </c>
      <c r="K32" s="12">
        <f>F32*PAM!K32/PAM!$K$73</f>
        <v>0</v>
      </c>
      <c r="L32" s="12">
        <f>F32*PAM!L32/PAM!$L$73</f>
        <v>0</v>
      </c>
      <c r="M32" s="12">
        <f>F32*PAM!M32/PAM!$M$73</f>
        <v>0</v>
      </c>
      <c r="N32" s="12">
        <f>F32*PAM!N32/PAM!$N$73</f>
        <v>0</v>
      </c>
      <c r="O32" s="12">
        <f>F32*PAM!O32/PAM!$O$73</f>
        <v>6.1098901098901093E-2</v>
      </c>
      <c r="P32" s="12">
        <f>F32*PAM!P32/PAM!$P$73</f>
        <v>0</v>
      </c>
      <c r="Q32" s="12">
        <f>F32*PAM!Q32/PAM!$Q$73</f>
        <v>3.4749999999999996E-2</v>
      </c>
      <c r="R32" s="12">
        <f>F32*PAM!R32/PAM!$R$73</f>
        <v>4.5573770491803278E-2</v>
      </c>
    </row>
    <row r="33" spans="2:18">
      <c r="B33">
        <v>28</v>
      </c>
      <c r="C33" s="20" t="s">
        <v>72</v>
      </c>
      <c r="D33" t="s">
        <v>73</v>
      </c>
      <c r="E33" t="s">
        <v>74</v>
      </c>
      <c r="F33">
        <v>2.37</v>
      </c>
      <c r="G33" s="12">
        <f>F33*PAM!G33/PAM!$G$73</f>
        <v>4.1578947368421056E-2</v>
      </c>
      <c r="H33" s="12">
        <f>F33*PAM!H33/PAM!$H$73</f>
        <v>4.9720279720279724E-2</v>
      </c>
      <c r="I33" s="12">
        <f>F33*PAM!I33/PAM!$I$73</f>
        <v>5.8278688524590165E-2</v>
      </c>
      <c r="J33" s="12">
        <f>F33*PAM!J33/PAM!$J$73</f>
        <v>5.4692307692307693E-2</v>
      </c>
      <c r="K33" s="12">
        <f>F33*PAM!K33/PAM!$K$73</f>
        <v>0</v>
      </c>
      <c r="L33" s="12">
        <f>F33*PAM!L33/PAM!$L$73</f>
        <v>0</v>
      </c>
      <c r="M33" s="12">
        <f>F33*PAM!M33/PAM!$M$73</f>
        <v>0</v>
      </c>
      <c r="N33" s="12">
        <f>F33*PAM!N33/PAM!$N$73</f>
        <v>0</v>
      </c>
      <c r="O33" s="12">
        <f>F33*PAM!O33/PAM!$O$73</f>
        <v>0</v>
      </c>
      <c r="P33" s="12">
        <f>F33*PAM!P33/PAM!$P$73</f>
        <v>0</v>
      </c>
      <c r="Q33" s="12">
        <f>F33*PAM!Q33/PAM!$Q$73</f>
        <v>0</v>
      </c>
      <c r="R33" s="12">
        <f>F33*PAM!R33/PAM!$R$73</f>
        <v>3.8852459016393441E-2</v>
      </c>
    </row>
    <row r="34" spans="2:18">
      <c r="B34">
        <v>29</v>
      </c>
      <c r="C34" s="20"/>
      <c r="D34" t="s">
        <v>75</v>
      </c>
      <c r="E34" t="s">
        <v>76</v>
      </c>
      <c r="F34">
        <v>2.4500000000000002</v>
      </c>
      <c r="G34" s="12">
        <f>F34*PAM!G34/PAM!$G$73</f>
        <v>4.2982456140350879E-2</v>
      </c>
      <c r="H34" s="12">
        <f>F34*PAM!H34/PAM!$H$73</f>
        <v>3.4265734265734267E-2</v>
      </c>
      <c r="I34" s="12">
        <f>F34*PAM!I34/PAM!$I$73</f>
        <v>2.0081967213114754E-2</v>
      </c>
      <c r="J34" s="12">
        <f>F34*PAM!J34/PAM!$J$73</f>
        <v>0</v>
      </c>
      <c r="K34" s="12">
        <f>F34*PAM!K34/PAM!$K$73</f>
        <v>0.05</v>
      </c>
      <c r="L34" s="12">
        <f>F34*PAM!L34/PAM!$L$73</f>
        <v>4.3750000000000004E-2</v>
      </c>
      <c r="M34" s="12">
        <f>F34*PAM!M34/PAM!$M$73</f>
        <v>0</v>
      </c>
      <c r="N34" s="12">
        <f>F34*PAM!N34/PAM!$N$73</f>
        <v>0</v>
      </c>
      <c r="O34" s="12">
        <f>F34*PAM!O34/PAM!$O$73</f>
        <v>2.6923076923076925E-2</v>
      </c>
      <c r="P34" s="12">
        <f>F34*PAM!P34/PAM!$P$73</f>
        <v>0</v>
      </c>
      <c r="Q34" s="12">
        <f>F34*PAM!Q34/PAM!$Q$73</f>
        <v>0</v>
      </c>
      <c r="R34" s="12">
        <f>F34*PAM!R34/PAM!$R$73</f>
        <v>4.0163934426229508E-2</v>
      </c>
    </row>
    <row r="35" spans="2:18">
      <c r="B35">
        <v>30</v>
      </c>
      <c r="C35" s="20"/>
      <c r="D35" t="s">
        <v>77</v>
      </c>
      <c r="E35" t="s">
        <v>78</v>
      </c>
      <c r="F35">
        <v>2.23</v>
      </c>
      <c r="G35" s="12">
        <f>F35*PAM!G35/PAM!$G$73</f>
        <v>3.9122807017543858E-2</v>
      </c>
      <c r="H35" s="12">
        <f>F35*PAM!H35/PAM!$H$73</f>
        <v>3.1188811188811189E-2</v>
      </c>
      <c r="I35" s="12">
        <f>F35*PAM!I35/PAM!$I$73</f>
        <v>1.8278688524590164E-2</v>
      </c>
      <c r="J35" s="12">
        <f>F35*PAM!J35/PAM!$J$73</f>
        <v>0</v>
      </c>
      <c r="K35" s="12">
        <f>F35*PAM!K35/PAM!$K$73</f>
        <v>4.5510204081632651E-2</v>
      </c>
      <c r="L35" s="12">
        <f>F35*PAM!L35/PAM!$L$73</f>
        <v>3.982142857142857E-2</v>
      </c>
      <c r="M35" s="12">
        <f>F35*PAM!M35/PAM!$M$73</f>
        <v>0</v>
      </c>
      <c r="N35" s="12">
        <f>F35*PAM!N35/PAM!$N$73</f>
        <v>0</v>
      </c>
      <c r="O35" s="12">
        <f>F35*PAM!O35/PAM!$O$73</f>
        <v>2.4505494505494507E-2</v>
      </c>
      <c r="P35" s="12">
        <f>F35*PAM!P35/PAM!$P$73</f>
        <v>0</v>
      </c>
      <c r="Q35" s="12">
        <f>F35*PAM!Q35/PAM!$Q$73</f>
        <v>0</v>
      </c>
      <c r="R35" s="12">
        <f>F35*PAM!R35/PAM!$R$73</f>
        <v>3.6557377049180328E-2</v>
      </c>
    </row>
    <row r="36" spans="2:18">
      <c r="B36">
        <v>31</v>
      </c>
      <c r="C36" s="20"/>
      <c r="D36" t="s">
        <v>79</v>
      </c>
      <c r="E36" t="s">
        <v>80</v>
      </c>
      <c r="F36">
        <v>2.19</v>
      </c>
      <c r="G36" s="12">
        <f>F36*PAM!G36/PAM!$G$73</f>
        <v>3.8421052631578946E-2</v>
      </c>
      <c r="H36" s="12">
        <f>F36*PAM!H36/PAM!$H$73</f>
        <v>4.5944055944055949E-2</v>
      </c>
      <c r="I36" s="12">
        <f>F36*PAM!I36/PAM!$I$73</f>
        <v>5.3852459016393447E-2</v>
      </c>
      <c r="J36" s="12">
        <f>F36*PAM!J36/PAM!$J$73</f>
        <v>3.3692307692307688E-2</v>
      </c>
      <c r="K36" s="12">
        <f>F36*PAM!K36/PAM!$K$73</f>
        <v>2.2346938775510205E-2</v>
      </c>
      <c r="L36" s="12">
        <f>F36*PAM!L36/PAM!$L$73</f>
        <v>0</v>
      </c>
      <c r="M36" s="12">
        <f>F36*PAM!M36/PAM!$M$73</f>
        <v>0</v>
      </c>
      <c r="N36" s="12">
        <f>F36*PAM!N36/PAM!$N$73</f>
        <v>0</v>
      </c>
      <c r="O36" s="12">
        <f>F36*PAM!O36/PAM!$O$73</f>
        <v>0</v>
      </c>
      <c r="P36" s="12">
        <f>F36*PAM!P36/PAM!$P$73</f>
        <v>0</v>
      </c>
      <c r="Q36" s="12">
        <f>F36*PAM!Q36/PAM!$Q$73</f>
        <v>0</v>
      </c>
      <c r="R36" s="12">
        <f>F36*PAM!R36/PAM!$R$73</f>
        <v>3.5901639344262291E-2</v>
      </c>
    </row>
    <row r="37" spans="2:18">
      <c r="B37">
        <v>32</v>
      </c>
      <c r="C37" s="20"/>
      <c r="D37" t="s">
        <v>81</v>
      </c>
      <c r="E37" t="s">
        <v>82</v>
      </c>
      <c r="F37">
        <v>2.17</v>
      </c>
      <c r="G37" s="12">
        <f>F37*PAM!G37/PAM!$G$73</f>
        <v>1.2690058479532163E-2</v>
      </c>
      <c r="H37" s="12">
        <f>F37*PAM!H37/PAM!$H$73</f>
        <v>1.5174825174825175E-2</v>
      </c>
      <c r="I37" s="12">
        <f>F37*PAM!I37/PAM!$I$73</f>
        <v>1.7786885245901638E-2</v>
      </c>
      <c r="J37" s="12">
        <f>F37*PAM!J37/PAM!$J$73</f>
        <v>1.669230769230769E-2</v>
      </c>
      <c r="K37" s="12">
        <f>F37*PAM!K37/PAM!$K$73</f>
        <v>2.2142857142857141E-2</v>
      </c>
      <c r="L37" s="12">
        <f>F37*PAM!L37/PAM!$L$73</f>
        <v>7.7499999999999999E-2</v>
      </c>
      <c r="M37" s="12">
        <f>F37*PAM!M37/PAM!$M$73</f>
        <v>0.10333333333333333</v>
      </c>
      <c r="N37" s="12">
        <f>F37*PAM!N37/PAM!$N$73</f>
        <v>7.3559322033898297E-2</v>
      </c>
      <c r="O37" s="12">
        <f>F37*PAM!O37/PAM!$O$73</f>
        <v>4.7692307692307694E-2</v>
      </c>
      <c r="P37" s="12">
        <f>F37*PAM!P37/PAM!$P$73</f>
        <v>6.4776119402985069E-2</v>
      </c>
      <c r="Q37" s="12">
        <f>F37*PAM!Q37/PAM!$Q$73</f>
        <v>8.1375000000000003E-2</v>
      </c>
      <c r="R37" s="12">
        <f>F37*PAM!R37/PAM!$R$73</f>
        <v>1.7786885245901638E-2</v>
      </c>
    </row>
    <row r="38" spans="2:18">
      <c r="B38">
        <v>33</v>
      </c>
      <c r="C38" s="20"/>
      <c r="D38" t="s">
        <v>83</v>
      </c>
      <c r="E38" t="s">
        <v>84</v>
      </c>
      <c r="F38">
        <v>2.85</v>
      </c>
      <c r="G38" s="12">
        <f>F38*PAM!G38/PAM!$G$73</f>
        <v>0.05</v>
      </c>
      <c r="H38" s="12">
        <f>F38*PAM!H38/PAM!$H$73</f>
        <v>3.9860139860139858E-2</v>
      </c>
      <c r="I38" s="12">
        <f>F38*PAM!I38/PAM!$I$73</f>
        <v>2.3360655737704919E-2</v>
      </c>
      <c r="J38" s="12">
        <f>F38*PAM!J38/PAM!$J$73</f>
        <v>0</v>
      </c>
      <c r="K38" s="12">
        <f>F38*PAM!K38/PAM!$K$73</f>
        <v>5.8163265306122452E-2</v>
      </c>
      <c r="L38" s="12">
        <f>F38*PAM!L38/PAM!$L$73</f>
        <v>5.0892857142857142E-2</v>
      </c>
      <c r="M38" s="12">
        <f>F38*PAM!M38/PAM!$M$73</f>
        <v>0</v>
      </c>
      <c r="N38" s="12">
        <f>F38*PAM!N38/PAM!$N$73</f>
        <v>0</v>
      </c>
      <c r="O38" s="12">
        <f>F38*PAM!O38/PAM!$O$73</f>
        <v>3.1318681318681318E-2</v>
      </c>
      <c r="P38" s="12">
        <f>F38*PAM!P38/PAM!$P$73</f>
        <v>0</v>
      </c>
      <c r="Q38" s="12">
        <f>F38*PAM!Q38/PAM!$Q$73</f>
        <v>0</v>
      </c>
      <c r="R38" s="12">
        <f>F38*PAM!R38/PAM!$R$73</f>
        <v>4.6721311475409838E-2</v>
      </c>
    </row>
    <row r="39" spans="2:18">
      <c r="B39">
        <v>34</v>
      </c>
      <c r="C39" s="20"/>
      <c r="D39" t="s">
        <v>85</v>
      </c>
      <c r="E39" t="s">
        <v>86</v>
      </c>
      <c r="F39">
        <v>2.74</v>
      </c>
      <c r="G39" s="12">
        <f>F39*PAM!G39/PAM!$G$73</f>
        <v>1.6023391812865499E-2</v>
      </c>
      <c r="H39" s="12">
        <f>F39*PAM!H39/PAM!$H$73</f>
        <v>1.9160839160839164E-2</v>
      </c>
      <c r="I39" s="12">
        <f>F39*PAM!I39/PAM!$I$73</f>
        <v>2.2459016393442624E-2</v>
      </c>
      <c r="J39" s="12">
        <f>F39*PAM!J39/PAM!$J$73</f>
        <v>4.215384615384616E-2</v>
      </c>
      <c r="K39" s="12">
        <f>F39*PAM!K39/PAM!$K$73</f>
        <v>5.591836734693878E-2</v>
      </c>
      <c r="L39" s="12">
        <f>F39*PAM!L39/PAM!$L$73</f>
        <v>0</v>
      </c>
      <c r="M39" s="12">
        <f>F39*PAM!M39/PAM!$M$73</f>
        <v>0</v>
      </c>
      <c r="N39" s="12">
        <f>F39*PAM!N39/PAM!$N$73</f>
        <v>4.6440677966101698E-2</v>
      </c>
      <c r="O39" s="12">
        <f>F39*PAM!O39/PAM!$O$73</f>
        <v>9.0329670329670333E-2</v>
      </c>
      <c r="P39" s="12">
        <f>F39*PAM!P39/PAM!$P$73</f>
        <v>4.0895522388059706E-2</v>
      </c>
      <c r="Q39" s="12">
        <f>F39*PAM!Q39/PAM!$Q$73</f>
        <v>3.4250000000000003E-2</v>
      </c>
      <c r="R39" s="12">
        <f>F39*PAM!R39/PAM!$R$73</f>
        <v>2.2459016393442624E-2</v>
      </c>
    </row>
    <row r="40" spans="2:18">
      <c r="B40">
        <v>35</v>
      </c>
      <c r="C40" s="20"/>
      <c r="D40" t="s">
        <v>87</v>
      </c>
      <c r="E40" t="s">
        <v>88</v>
      </c>
      <c r="F40">
        <v>2.68</v>
      </c>
      <c r="G40" s="12">
        <f>F40*PAM!G40/PAM!$G$73</f>
        <v>4.7017543859649132E-2</v>
      </c>
      <c r="H40" s="12">
        <f>F40*PAM!H40/PAM!$H$73</f>
        <v>3.7482517482517484E-2</v>
      </c>
      <c r="I40" s="12">
        <f>F40*PAM!I40/PAM!$I$73</f>
        <v>2.1967213114754101E-2</v>
      </c>
      <c r="J40" s="12">
        <f>F40*PAM!J40/PAM!$J$73</f>
        <v>0</v>
      </c>
      <c r="K40" s="12">
        <f>F40*PAM!K40/PAM!$K$73</f>
        <v>5.4693877551020412E-2</v>
      </c>
      <c r="L40" s="12">
        <f>F40*PAM!L40/PAM!$L$73</f>
        <v>4.7857142857142862E-2</v>
      </c>
      <c r="M40" s="12">
        <f>F40*PAM!M40/PAM!$M$73</f>
        <v>0</v>
      </c>
      <c r="N40" s="12">
        <f>F40*PAM!N40/PAM!$N$73</f>
        <v>0</v>
      </c>
      <c r="O40" s="12">
        <f>F40*PAM!O40/PAM!$O$73</f>
        <v>2.9450549450549451E-2</v>
      </c>
      <c r="P40" s="12">
        <f>F40*PAM!P40/PAM!$P$73</f>
        <v>0</v>
      </c>
      <c r="Q40" s="12">
        <f>F40*PAM!Q40/PAM!$Q$73</f>
        <v>0</v>
      </c>
      <c r="R40" s="12">
        <f>F40*PAM!R40/PAM!$R$73</f>
        <v>4.3934426229508203E-2</v>
      </c>
    </row>
    <row r="41" spans="2:18" ht="30">
      <c r="B41">
        <v>36</v>
      </c>
      <c r="C41" s="20" t="s">
        <v>89</v>
      </c>
      <c r="D41" s="2" t="s">
        <v>90</v>
      </c>
      <c r="E41" t="s">
        <v>91</v>
      </c>
      <c r="F41">
        <v>2.81</v>
      </c>
      <c r="G41" s="12">
        <f>F41*PAM!G41/PAM!$G$73</f>
        <v>3.2865497076023389E-2</v>
      </c>
      <c r="H41" s="12">
        <f>F41*PAM!H41/PAM!$H$73</f>
        <v>3.93006993006993E-2</v>
      </c>
      <c r="I41" s="12">
        <f>F41*PAM!I41/PAM!$I$73</f>
        <v>6.9098360655737698E-2</v>
      </c>
      <c r="J41" s="12">
        <f>F41*PAM!J41/PAM!$J$73</f>
        <v>2.1615384615384616E-2</v>
      </c>
      <c r="K41" s="12">
        <f>F41*PAM!K41/PAM!$K$73</f>
        <v>5.7346938775510205E-2</v>
      </c>
      <c r="L41" s="12">
        <f>F41*PAM!L41/PAM!$L$73</f>
        <v>5.0178571428571427E-2</v>
      </c>
      <c r="M41" s="12">
        <f>F41*PAM!M41/PAM!$M$73</f>
        <v>0</v>
      </c>
      <c r="N41" s="12">
        <f>F41*PAM!N41/PAM!$N$73</f>
        <v>4.7627118644067795E-2</v>
      </c>
      <c r="O41" s="12">
        <f>F41*PAM!O41/PAM!$O$73</f>
        <v>0</v>
      </c>
      <c r="P41" s="12">
        <f>F41*PAM!P41/PAM!$P$73</f>
        <v>0</v>
      </c>
      <c r="Q41" s="12">
        <f>F41*PAM!Q41/PAM!$Q$73</f>
        <v>0</v>
      </c>
      <c r="R41" s="12">
        <f>F41*PAM!R41/PAM!$R$73</f>
        <v>4.6065573770491801E-2</v>
      </c>
    </row>
    <row r="42" spans="2:18">
      <c r="B42">
        <v>37</v>
      </c>
      <c r="C42" s="20"/>
      <c r="D42" t="s">
        <v>92</v>
      </c>
      <c r="E42" t="s">
        <v>93</v>
      </c>
      <c r="F42">
        <v>2.74</v>
      </c>
      <c r="G42" s="12">
        <f>F42*PAM!G42/PAM!$G$73</f>
        <v>3.2046783625730997E-2</v>
      </c>
      <c r="H42" s="12">
        <f>F42*PAM!H42/PAM!$H$73</f>
        <v>1.9160839160839164E-2</v>
      </c>
      <c r="I42" s="12">
        <f>F42*PAM!I42/PAM!$I$73</f>
        <v>4.4918032786885248E-2</v>
      </c>
      <c r="J42" s="12">
        <f>F42*PAM!J42/PAM!$J$73</f>
        <v>6.3230769230769229E-2</v>
      </c>
      <c r="K42" s="12">
        <f>F42*PAM!K42/PAM!$K$73</f>
        <v>0</v>
      </c>
      <c r="L42" s="12">
        <f>F42*PAM!L42/PAM!$L$73</f>
        <v>4.8928571428571432E-2</v>
      </c>
      <c r="M42" s="12">
        <f>F42*PAM!M42/PAM!$M$73</f>
        <v>0</v>
      </c>
      <c r="N42" s="12">
        <f>F42*PAM!N42/PAM!$N$73</f>
        <v>9.2881355932203397E-2</v>
      </c>
      <c r="O42" s="12">
        <f>F42*PAM!O42/PAM!$O$73</f>
        <v>0</v>
      </c>
      <c r="P42" s="12">
        <f>F42*PAM!P42/PAM!$P$73</f>
        <v>8.1791044776119412E-2</v>
      </c>
      <c r="Q42" s="12">
        <f>F42*PAM!Q42/PAM!$Q$73</f>
        <v>0.10275000000000001</v>
      </c>
      <c r="R42" s="12">
        <f>F42*PAM!R42/PAM!$R$73</f>
        <v>6.7377049180327872E-2</v>
      </c>
    </row>
    <row r="43" spans="2:18">
      <c r="B43">
        <v>38</v>
      </c>
      <c r="C43" s="20"/>
      <c r="D43" t="s">
        <v>94</v>
      </c>
      <c r="E43" t="s">
        <v>95</v>
      </c>
      <c r="F43">
        <v>2.31</v>
      </c>
      <c r="G43" s="12">
        <f>F43*PAM!G43/PAM!$G$73</f>
        <v>2.7017543859649124E-2</v>
      </c>
      <c r="H43" s="12">
        <f>F43*PAM!H43/PAM!$H$73</f>
        <v>3.2307692307692308E-2</v>
      </c>
      <c r="I43" s="12">
        <f>F43*PAM!I43/PAM!$I$73</f>
        <v>5.680327868852459E-2</v>
      </c>
      <c r="J43" s="12">
        <f>F43*PAM!J43/PAM!$J$73</f>
        <v>1.776923076923077E-2</v>
      </c>
      <c r="K43" s="12">
        <f>F43*PAM!K43/PAM!$K$73</f>
        <v>4.7142857142857146E-2</v>
      </c>
      <c r="L43" s="12">
        <f>F43*PAM!L43/PAM!$L$73</f>
        <v>4.1250000000000002E-2</v>
      </c>
      <c r="M43" s="12">
        <f>F43*PAM!M43/PAM!$M$73</f>
        <v>0</v>
      </c>
      <c r="N43" s="12">
        <f>F43*PAM!N43/PAM!$N$73</f>
        <v>3.9152542372881356E-2</v>
      </c>
      <c r="O43" s="12">
        <f>F43*PAM!O43/PAM!$O$73</f>
        <v>0</v>
      </c>
      <c r="P43" s="12">
        <f>F43*PAM!P43/PAM!$P$73</f>
        <v>0</v>
      </c>
      <c r="Q43" s="12">
        <f>F43*PAM!Q43/PAM!$Q$73</f>
        <v>0</v>
      </c>
      <c r="R43" s="12">
        <f>F43*PAM!R43/PAM!$R$73</f>
        <v>3.7868852459016396E-2</v>
      </c>
    </row>
    <row r="44" spans="2:18">
      <c r="B44">
        <v>39</v>
      </c>
      <c r="C44" s="20"/>
      <c r="D44" t="s">
        <v>96</v>
      </c>
      <c r="E44" t="s">
        <v>97</v>
      </c>
      <c r="F44">
        <v>2.65</v>
      </c>
      <c r="G44" s="12">
        <f>F44*PAM!G44/PAM!$G$73</f>
        <v>4.6491228070175437E-2</v>
      </c>
      <c r="H44" s="12">
        <f>F44*PAM!H44/PAM!$H$73</f>
        <v>1.8531468531468531E-2</v>
      </c>
      <c r="I44" s="12">
        <f>F44*PAM!I44/PAM!$I$73</f>
        <v>2.1721311475409837E-2</v>
      </c>
      <c r="J44" s="12">
        <f>F44*PAM!J44/PAM!$J$73</f>
        <v>2.0384615384615383E-2</v>
      </c>
      <c r="K44" s="12">
        <f>F44*PAM!K44/PAM!$K$73</f>
        <v>2.704081632653061E-2</v>
      </c>
      <c r="L44" s="12">
        <f>F44*PAM!L44/PAM!$L$73</f>
        <v>0.14196428571428571</v>
      </c>
      <c r="M44" s="12">
        <f>F44*PAM!M44/PAM!$M$73</f>
        <v>0.12619047619047619</v>
      </c>
      <c r="N44" s="12">
        <f>F44*PAM!N44/PAM!$N$73</f>
        <v>4.4915254237288135E-2</v>
      </c>
      <c r="O44" s="12">
        <f>F44*PAM!O44/PAM!$O$73</f>
        <v>2.9120879120879122E-2</v>
      </c>
      <c r="P44" s="12">
        <f>F44*PAM!P44/PAM!$P$73</f>
        <v>3.9552238805970148E-2</v>
      </c>
      <c r="Q44" s="12">
        <f>F44*PAM!Q44/PAM!$Q$73</f>
        <v>9.9374999999999991E-2</v>
      </c>
      <c r="R44" s="12">
        <f>F44*PAM!R44/PAM!$R$73</f>
        <v>4.3442622950819673E-2</v>
      </c>
    </row>
    <row r="45" spans="2:18">
      <c r="B45">
        <v>40</v>
      </c>
      <c r="C45" s="20"/>
      <c r="D45" t="s">
        <v>98</v>
      </c>
      <c r="E45" t="s">
        <v>99</v>
      </c>
      <c r="F45">
        <v>2.41</v>
      </c>
      <c r="G45" s="12">
        <f>F45*PAM!G45/PAM!$G$73</f>
        <v>4.2280701754385967E-2</v>
      </c>
      <c r="H45" s="12">
        <f>F45*PAM!H45/PAM!$H$73</f>
        <v>5.055944055944056E-2</v>
      </c>
      <c r="I45" s="12">
        <f>F45*PAM!I45/PAM!$I$73</f>
        <v>5.9262295081967217E-2</v>
      </c>
      <c r="J45" s="12">
        <f>F45*PAM!J45/PAM!$J$73</f>
        <v>5.5615384615384622E-2</v>
      </c>
      <c r="K45" s="12">
        <f>F45*PAM!K45/PAM!$K$73</f>
        <v>4.9183673469387755E-2</v>
      </c>
      <c r="L45" s="12">
        <f>F45*PAM!L45/PAM!$L$73</f>
        <v>0</v>
      </c>
      <c r="M45" s="12">
        <f>F45*PAM!M45/PAM!$M$73</f>
        <v>0</v>
      </c>
      <c r="N45" s="12">
        <f>F45*PAM!N45/PAM!$N$73</f>
        <v>0</v>
      </c>
      <c r="O45" s="12">
        <f>F45*PAM!O45/PAM!$O$73</f>
        <v>0</v>
      </c>
      <c r="P45" s="12">
        <f>F45*PAM!P45/PAM!$P$73</f>
        <v>0</v>
      </c>
      <c r="Q45" s="12">
        <f>F45*PAM!Q45/PAM!$Q$73</f>
        <v>0</v>
      </c>
      <c r="R45" s="12">
        <f>F45*PAM!R45/PAM!$R$73</f>
        <v>1.9754098360655739E-2</v>
      </c>
    </row>
    <row r="46" spans="2:18">
      <c r="B46">
        <v>41</v>
      </c>
      <c r="C46" s="20"/>
      <c r="D46" t="s">
        <v>100</v>
      </c>
      <c r="E46" t="s">
        <v>101</v>
      </c>
      <c r="F46">
        <v>2.75</v>
      </c>
      <c r="G46" s="12">
        <f>F46*PAM!G46/PAM!$G$73</f>
        <v>4.8245614035087717E-2</v>
      </c>
      <c r="H46" s="12">
        <f>F46*PAM!H46/PAM!$H$73</f>
        <v>1.9230769230769232E-2</v>
      </c>
      <c r="I46" s="12">
        <f>F46*PAM!I46/PAM!$I$73</f>
        <v>2.2540983606557378E-2</v>
      </c>
      <c r="J46" s="12">
        <f>F46*PAM!J46/PAM!$J$73</f>
        <v>6.3461538461538458E-2</v>
      </c>
      <c r="K46" s="12">
        <f>F46*PAM!K46/PAM!$K$73</f>
        <v>5.6122448979591837E-2</v>
      </c>
      <c r="L46" s="12">
        <f>F46*PAM!L46/PAM!$L$73</f>
        <v>0</v>
      </c>
      <c r="M46" s="12">
        <f>F46*PAM!M46/PAM!$M$73</f>
        <v>0</v>
      </c>
      <c r="N46" s="12">
        <f>F46*PAM!N46/PAM!$N$73</f>
        <v>0</v>
      </c>
      <c r="O46" s="12">
        <f>F46*PAM!O46/PAM!$O$73</f>
        <v>6.043956043956044E-2</v>
      </c>
      <c r="P46" s="12">
        <f>F46*PAM!P46/PAM!$P$73</f>
        <v>4.1044776119402986E-2</v>
      </c>
      <c r="Q46" s="12">
        <f>F46*PAM!Q46/PAM!$Q$73</f>
        <v>3.4375000000000003E-2</v>
      </c>
      <c r="R46" s="12">
        <f>F46*PAM!R46/PAM!$R$73</f>
        <v>2.2540983606557378E-2</v>
      </c>
    </row>
    <row r="47" spans="2:18">
      <c r="B47">
        <v>42</v>
      </c>
      <c r="C47" s="20"/>
      <c r="D47" t="s">
        <v>102</v>
      </c>
      <c r="E47" t="s">
        <v>103</v>
      </c>
      <c r="F47">
        <v>2.65</v>
      </c>
      <c r="G47" s="12">
        <f>F47*PAM!G47/PAM!$G$73</f>
        <v>4.6491228070175437E-2</v>
      </c>
      <c r="H47" s="12">
        <f>F47*PAM!H47/PAM!$H$73</f>
        <v>1.8531468531468531E-2</v>
      </c>
      <c r="I47" s="12">
        <f>F47*PAM!I47/PAM!$I$73</f>
        <v>2.1721311475409837E-2</v>
      </c>
      <c r="J47" s="12">
        <f>F47*PAM!J47/PAM!$J$73</f>
        <v>6.1153846153846149E-2</v>
      </c>
      <c r="K47" s="12">
        <f>F47*PAM!K47/PAM!$K$73</f>
        <v>5.4081632653061221E-2</v>
      </c>
      <c r="L47" s="12">
        <f>F47*PAM!L47/PAM!$L$73</f>
        <v>0</v>
      </c>
      <c r="M47" s="12">
        <f>F47*PAM!M47/PAM!$M$73</f>
        <v>0</v>
      </c>
      <c r="N47" s="12">
        <f>F47*PAM!N47/PAM!$N$73</f>
        <v>0</v>
      </c>
      <c r="O47" s="12">
        <f>F47*PAM!O47/PAM!$O$73</f>
        <v>5.8241758241758243E-2</v>
      </c>
      <c r="P47" s="12">
        <f>F47*PAM!P47/PAM!$P$73</f>
        <v>3.9552238805970148E-2</v>
      </c>
      <c r="Q47" s="12">
        <f>F47*PAM!Q47/PAM!$Q$73</f>
        <v>3.3125000000000002E-2</v>
      </c>
      <c r="R47" s="12">
        <f>F47*PAM!R47/PAM!$R$73</f>
        <v>2.1721311475409837E-2</v>
      </c>
    </row>
    <row r="48" spans="2:18">
      <c r="B48">
        <v>43</v>
      </c>
      <c r="C48" s="20"/>
      <c r="D48" s="2" t="s">
        <v>104</v>
      </c>
      <c r="E48" t="s">
        <v>91</v>
      </c>
      <c r="F48">
        <v>2.74</v>
      </c>
      <c r="G48" s="12">
        <f>F48*PAM!G48/PAM!$G$73</f>
        <v>3.2046783625730997E-2</v>
      </c>
      <c r="H48" s="12">
        <f>F48*PAM!H48/PAM!$H$73</f>
        <v>5.7482517482517488E-2</v>
      </c>
      <c r="I48" s="12">
        <f>F48*PAM!I48/PAM!$I$73</f>
        <v>6.7377049180327872E-2</v>
      </c>
      <c r="J48" s="12">
        <f>F48*PAM!J48/PAM!$J$73</f>
        <v>6.3230769230769229E-2</v>
      </c>
      <c r="K48" s="12">
        <f>F48*PAM!K48/PAM!$K$73</f>
        <v>5.591836734693878E-2</v>
      </c>
      <c r="L48" s="12">
        <f>F48*PAM!L48/PAM!$L$73</f>
        <v>4.8928571428571432E-2</v>
      </c>
      <c r="M48" s="12">
        <f>F48*PAM!M48/PAM!$M$73</f>
        <v>4.3492063492063499E-2</v>
      </c>
      <c r="N48" s="12">
        <f>F48*PAM!N48/PAM!$N$73</f>
        <v>4.6440677966101698E-2</v>
      </c>
      <c r="O48" s="12">
        <f>F48*PAM!O48/PAM!$O$73</f>
        <v>3.0109890109890111E-2</v>
      </c>
      <c r="P48" s="12">
        <f>F48*PAM!P48/PAM!$P$73</f>
        <v>0</v>
      </c>
      <c r="Q48" s="12">
        <f>F48*PAM!Q48/PAM!$Q$73</f>
        <v>0</v>
      </c>
      <c r="R48" s="12">
        <f>F48*PAM!R48/PAM!$R$73</f>
        <v>2.2459016393442624E-2</v>
      </c>
    </row>
    <row r="49" spans="2:18">
      <c r="B49">
        <v>44</v>
      </c>
      <c r="C49" s="20"/>
      <c r="D49" s="2" t="s">
        <v>105</v>
      </c>
      <c r="E49" t="s">
        <v>106</v>
      </c>
      <c r="F49">
        <v>2.81</v>
      </c>
      <c r="G49" s="12">
        <f>F49*PAM!G49/PAM!$G$73</f>
        <v>4.9298245614035084E-2</v>
      </c>
      <c r="H49" s="12">
        <f>F49*PAM!H49/PAM!$H$73</f>
        <v>1.965034965034965E-2</v>
      </c>
      <c r="I49" s="12">
        <f>F49*PAM!I49/PAM!$I$73</f>
        <v>2.30327868852459E-2</v>
      </c>
      <c r="J49" s="12">
        <f>F49*PAM!J49/PAM!$J$73</f>
        <v>6.4846153846153845E-2</v>
      </c>
      <c r="K49" s="12">
        <f>F49*PAM!K49/PAM!$K$73</f>
        <v>5.7346938775510205E-2</v>
      </c>
      <c r="L49" s="12">
        <f>F49*PAM!L49/PAM!$L$73</f>
        <v>0</v>
      </c>
      <c r="M49" s="12">
        <f>F49*PAM!M49/PAM!$M$73</f>
        <v>0</v>
      </c>
      <c r="N49" s="12">
        <f>F49*PAM!N49/PAM!$N$73</f>
        <v>0</v>
      </c>
      <c r="O49" s="12">
        <f>F49*PAM!O49/PAM!$O$73</f>
        <v>6.1758241758241759E-2</v>
      </c>
      <c r="P49" s="12">
        <f>F49*PAM!P49/PAM!$P$73</f>
        <v>4.1940298507462691E-2</v>
      </c>
      <c r="Q49" s="12">
        <f>F49*PAM!Q49/PAM!$Q$73</f>
        <v>3.5125000000000003E-2</v>
      </c>
      <c r="R49" s="12">
        <f>F49*PAM!R49/PAM!$R$73</f>
        <v>2.30327868852459E-2</v>
      </c>
    </row>
    <row r="50" spans="2:18">
      <c r="B50">
        <v>45</v>
      </c>
      <c r="C50" s="20" t="s">
        <v>107</v>
      </c>
      <c r="D50" s="2" t="s">
        <v>108</v>
      </c>
      <c r="E50" t="s">
        <v>109</v>
      </c>
      <c r="F50">
        <v>2.56</v>
      </c>
      <c r="G50" s="12">
        <f>F50*PAM!G50/PAM!$G$73</f>
        <v>4.4912280701754383E-2</v>
      </c>
      <c r="H50" s="12">
        <f>F50*PAM!H50/PAM!$H$73</f>
        <v>5.3706293706293706E-2</v>
      </c>
      <c r="I50" s="12">
        <f>F50*PAM!I50/PAM!$I$73</f>
        <v>6.2950819672131147E-2</v>
      </c>
      <c r="J50" s="12">
        <f>F50*PAM!J50/PAM!$J$73</f>
        <v>3.9384615384615386E-2</v>
      </c>
      <c r="K50" s="12">
        <f>F50*PAM!K50/PAM!$K$73</f>
        <v>5.2244897959183675E-2</v>
      </c>
      <c r="L50" s="12">
        <f>F50*PAM!L50/PAM!$L$73</f>
        <v>9.1428571428571428E-2</v>
      </c>
      <c r="M50" s="12">
        <f>F50*PAM!M50/PAM!$M$73</f>
        <v>4.0634920634920635E-2</v>
      </c>
      <c r="N50" s="12">
        <f>F50*PAM!N50/PAM!$N$73</f>
        <v>4.3389830508474579E-2</v>
      </c>
      <c r="O50" s="12">
        <f>F50*PAM!O50/PAM!$O$73</f>
        <v>2.8131868131868132E-2</v>
      </c>
      <c r="P50" s="12">
        <f>F50*PAM!P50/PAM!$P$73</f>
        <v>3.8208955223880597E-2</v>
      </c>
      <c r="Q50" s="12">
        <f>F50*PAM!Q50/PAM!$Q$73</f>
        <v>6.4000000000000001E-2</v>
      </c>
      <c r="R50" s="12">
        <f>F50*PAM!R50/PAM!$R$73</f>
        <v>2.0983606557377049E-2</v>
      </c>
    </row>
    <row r="51" spans="2:18">
      <c r="B51">
        <v>46</v>
      </c>
      <c r="C51" s="20"/>
      <c r="D51" s="2" t="s">
        <v>110</v>
      </c>
      <c r="E51" t="s">
        <v>111</v>
      </c>
      <c r="F51">
        <v>2.54</v>
      </c>
      <c r="G51" s="12">
        <f>F51*PAM!G51/PAM!$G$73</f>
        <v>4.4561403508771934E-2</v>
      </c>
      <c r="H51" s="12">
        <f>F51*PAM!H51/PAM!$H$73</f>
        <v>5.3286713286713284E-2</v>
      </c>
      <c r="I51" s="12">
        <f>F51*PAM!I51/PAM!$I$73</f>
        <v>6.2459016393442625E-2</v>
      </c>
      <c r="J51" s="12">
        <f>F51*PAM!J51/PAM!$J$73</f>
        <v>5.8615384615384618E-2</v>
      </c>
      <c r="K51" s="12">
        <f>F51*PAM!K51/PAM!$K$73</f>
        <v>5.1836734693877555E-2</v>
      </c>
      <c r="L51" s="12">
        <f>F51*PAM!L51/PAM!$L$73</f>
        <v>0</v>
      </c>
      <c r="M51" s="12">
        <f>F51*PAM!M51/PAM!$M$73</f>
        <v>0</v>
      </c>
      <c r="N51" s="12">
        <f>F51*PAM!N51/PAM!$N$73</f>
        <v>0</v>
      </c>
      <c r="O51" s="12">
        <f>F51*PAM!O51/PAM!$O$73</f>
        <v>0</v>
      </c>
      <c r="P51" s="12">
        <f>F51*PAM!P51/PAM!$P$73</f>
        <v>0</v>
      </c>
      <c r="Q51" s="12">
        <f>F51*PAM!Q51/PAM!$Q$73</f>
        <v>0</v>
      </c>
      <c r="R51" s="12">
        <f>F51*PAM!R51/PAM!$R$73</f>
        <v>2.0819672131147542E-2</v>
      </c>
    </row>
    <row r="52" spans="2:18">
      <c r="B52">
        <v>47</v>
      </c>
      <c r="C52" s="20"/>
      <c r="D52" s="2" t="s">
        <v>112</v>
      </c>
      <c r="E52" t="s">
        <v>113</v>
      </c>
      <c r="F52">
        <v>2.31</v>
      </c>
      <c r="G52" s="12">
        <f>F52*PAM!G52/PAM!$G$73</f>
        <v>4.0526315789473681E-2</v>
      </c>
      <c r="H52" s="12">
        <f>F52*PAM!H52/PAM!$H$73</f>
        <v>4.8461538461538459E-2</v>
      </c>
      <c r="I52" s="12">
        <f>F52*PAM!I52/PAM!$I$73</f>
        <v>5.680327868852459E-2</v>
      </c>
      <c r="J52" s="12">
        <f>F52*PAM!J52/PAM!$J$73</f>
        <v>5.3307692307692306E-2</v>
      </c>
      <c r="K52" s="12">
        <f>F52*PAM!K52/PAM!$K$73</f>
        <v>4.7142857142857146E-2</v>
      </c>
      <c r="L52" s="12">
        <f>F52*PAM!L52/PAM!$L$73</f>
        <v>0</v>
      </c>
      <c r="M52" s="12">
        <f>F52*PAM!M52/PAM!$M$73</f>
        <v>0</v>
      </c>
      <c r="N52" s="12">
        <f>F52*PAM!N52/PAM!$N$73</f>
        <v>0</v>
      </c>
      <c r="O52" s="12">
        <f>F52*PAM!O52/PAM!$O$73</f>
        <v>0</v>
      </c>
      <c r="P52" s="12">
        <f>F52*PAM!P52/PAM!$P$73</f>
        <v>0</v>
      </c>
      <c r="Q52" s="12">
        <f>F52*PAM!Q52/PAM!$Q$73</f>
        <v>0</v>
      </c>
      <c r="R52" s="12">
        <f>F52*PAM!R52/PAM!$R$73</f>
        <v>1.8934426229508198E-2</v>
      </c>
    </row>
    <row r="53" spans="2:18">
      <c r="B53">
        <v>48</v>
      </c>
      <c r="C53" s="20"/>
      <c r="D53" s="2" t="s">
        <v>114</v>
      </c>
      <c r="E53" t="s">
        <v>115</v>
      </c>
      <c r="F53">
        <v>2.36</v>
      </c>
      <c r="G53" s="12">
        <f>F53*PAM!G53/PAM!$G$73</f>
        <v>4.1403508771929824E-2</v>
      </c>
      <c r="H53" s="12">
        <f>F53*PAM!H53/PAM!$H$73</f>
        <v>4.951048951048951E-2</v>
      </c>
      <c r="I53" s="12">
        <f>F53*PAM!I53/PAM!$I$73</f>
        <v>5.80327868852459E-2</v>
      </c>
      <c r="J53" s="12">
        <f>F53*PAM!J53/PAM!$J$73</f>
        <v>5.4461538461538464E-2</v>
      </c>
      <c r="K53" s="12">
        <f>F53*PAM!K53/PAM!$K$73</f>
        <v>4.8163265306122444E-2</v>
      </c>
      <c r="L53" s="12">
        <f>F53*PAM!L53/PAM!$L$73</f>
        <v>0</v>
      </c>
      <c r="M53" s="12">
        <f>F53*PAM!M53/PAM!$M$73</f>
        <v>0</v>
      </c>
      <c r="N53" s="12">
        <f>F53*PAM!N53/PAM!$N$73</f>
        <v>0</v>
      </c>
      <c r="O53" s="12">
        <f>F53*PAM!O53/PAM!$O$73</f>
        <v>0</v>
      </c>
      <c r="P53" s="12">
        <f>F53*PAM!P53/PAM!$P$73</f>
        <v>0</v>
      </c>
      <c r="Q53" s="12">
        <f>F53*PAM!Q53/PAM!$Q$73</f>
        <v>0</v>
      </c>
      <c r="R53" s="12">
        <f>F53*PAM!R53/PAM!$R$73</f>
        <v>1.9344262295081967E-2</v>
      </c>
    </row>
    <row r="54" spans="2:18">
      <c r="B54">
        <v>49</v>
      </c>
      <c r="C54" s="20"/>
      <c r="D54" s="2" t="s">
        <v>116</v>
      </c>
      <c r="E54" t="s">
        <v>117</v>
      </c>
      <c r="F54">
        <v>2.17</v>
      </c>
      <c r="G54" s="12">
        <f>F54*PAM!G54/PAM!$G$73</f>
        <v>3.807017543859649E-2</v>
      </c>
      <c r="H54" s="12">
        <f>F54*PAM!H54/PAM!$H$73</f>
        <v>4.552447552447552E-2</v>
      </c>
      <c r="I54" s="12">
        <f>F54*PAM!I54/PAM!$I$73</f>
        <v>3.5573770491803276E-2</v>
      </c>
      <c r="J54" s="12">
        <f>F54*PAM!J54/PAM!$J$73</f>
        <v>3.3384615384615381E-2</v>
      </c>
      <c r="K54" s="12">
        <f>F54*PAM!K54/PAM!$K$73</f>
        <v>4.4285714285714282E-2</v>
      </c>
      <c r="L54" s="12">
        <f>F54*PAM!L54/PAM!$L$73</f>
        <v>3.875E-2</v>
      </c>
      <c r="M54" s="12">
        <f>F54*PAM!M54/PAM!$M$73</f>
        <v>3.4444444444444444E-2</v>
      </c>
      <c r="N54" s="12">
        <f>F54*PAM!N54/PAM!$N$73</f>
        <v>0</v>
      </c>
      <c r="O54" s="12">
        <f>F54*PAM!O54/PAM!$O$73</f>
        <v>0</v>
      </c>
      <c r="P54" s="12">
        <f>F54*PAM!P54/PAM!$P$73</f>
        <v>0</v>
      </c>
      <c r="Q54" s="12">
        <f>F54*PAM!Q54/PAM!$Q$73</f>
        <v>5.425E-2</v>
      </c>
      <c r="R54" s="12">
        <f>F54*PAM!R54/PAM!$R$73</f>
        <v>3.5573770491803276E-2</v>
      </c>
    </row>
    <row r="55" spans="2:18">
      <c r="B55">
        <v>50</v>
      </c>
      <c r="C55" s="20"/>
      <c r="D55" s="2" t="s">
        <v>118</v>
      </c>
      <c r="E55" t="s">
        <v>119</v>
      </c>
      <c r="F55">
        <v>2.65</v>
      </c>
      <c r="G55" s="12">
        <f>F55*PAM!G55/PAM!$G$73</f>
        <v>4.6491228070175437E-2</v>
      </c>
      <c r="H55" s="12">
        <f>F55*PAM!H55/PAM!$H$73</f>
        <v>1.8531468531468531E-2</v>
      </c>
      <c r="I55" s="12">
        <f>F55*PAM!I55/PAM!$I$73</f>
        <v>2.1721311475409837E-2</v>
      </c>
      <c r="J55" s="12">
        <f>F55*PAM!J55/PAM!$J$73</f>
        <v>6.1153846153846149E-2</v>
      </c>
      <c r="K55" s="12">
        <f>F55*PAM!K55/PAM!$K$73</f>
        <v>5.4081632653061221E-2</v>
      </c>
      <c r="L55" s="12">
        <f>F55*PAM!L55/PAM!$L$73</f>
        <v>0</v>
      </c>
      <c r="M55" s="12">
        <f>F55*PAM!M55/PAM!$M$73</f>
        <v>0</v>
      </c>
      <c r="N55" s="12">
        <f>F55*PAM!N55/PAM!$N$73</f>
        <v>0</v>
      </c>
      <c r="O55" s="12">
        <f>F55*PAM!O55/PAM!$O$73</f>
        <v>5.8241758241758243E-2</v>
      </c>
      <c r="P55" s="12">
        <f>F55*PAM!P55/PAM!$P$73</f>
        <v>3.9552238805970148E-2</v>
      </c>
      <c r="Q55" s="12">
        <f>F55*PAM!Q55/PAM!$Q$73</f>
        <v>3.3125000000000002E-2</v>
      </c>
      <c r="R55" s="12">
        <f>F55*PAM!R55/PAM!$R$73</f>
        <v>2.1721311475409837E-2</v>
      </c>
    </row>
    <row r="56" spans="2:18">
      <c r="B56">
        <v>51</v>
      </c>
      <c r="C56" s="20"/>
      <c r="D56" s="2" t="s">
        <v>120</v>
      </c>
      <c r="E56" t="s">
        <v>121</v>
      </c>
      <c r="F56">
        <v>2.67</v>
      </c>
      <c r="G56" s="12">
        <f>F56*PAM!G56/PAM!$G$73</f>
        <v>3.1228070175438594E-2</v>
      </c>
      <c r="H56" s="12">
        <f>F56*PAM!H56/PAM!$H$73</f>
        <v>3.7342657342657341E-2</v>
      </c>
      <c r="I56" s="12">
        <f>F56*PAM!I56/PAM!$I$73</f>
        <v>4.3770491803278688E-2</v>
      </c>
      <c r="J56" s="12">
        <f>F56*PAM!J56/PAM!$J$73</f>
        <v>4.1076923076923073E-2</v>
      </c>
      <c r="K56" s="12">
        <f>F56*PAM!K56/PAM!$K$73</f>
        <v>0</v>
      </c>
      <c r="L56" s="12">
        <f>F56*PAM!L56/PAM!$L$73</f>
        <v>0</v>
      </c>
      <c r="M56" s="12">
        <f>F56*PAM!M56/PAM!$M$73</f>
        <v>4.238095238095238E-2</v>
      </c>
      <c r="N56" s="12">
        <f>F56*PAM!N56/PAM!$N$73</f>
        <v>0</v>
      </c>
      <c r="O56" s="12">
        <f>F56*PAM!O56/PAM!$O$73</f>
        <v>5.8681318681318678E-2</v>
      </c>
      <c r="P56" s="12">
        <f>F56*PAM!P56/PAM!$P$73</f>
        <v>0</v>
      </c>
      <c r="Q56" s="12">
        <f>F56*PAM!Q56/PAM!$Q$73</f>
        <v>6.6750000000000004E-2</v>
      </c>
      <c r="R56" s="12">
        <f>F56*PAM!R56/PAM!$R$73</f>
        <v>4.3770491803278688E-2</v>
      </c>
    </row>
    <row r="57" spans="2:18">
      <c r="B57">
        <v>52</v>
      </c>
      <c r="C57" s="20"/>
      <c r="D57" s="2" t="s">
        <v>122</v>
      </c>
      <c r="E57" t="s">
        <v>123</v>
      </c>
      <c r="F57">
        <v>2.81</v>
      </c>
      <c r="G57" s="12">
        <f>F57*PAM!G57/PAM!$G$73</f>
        <v>4.9298245614035084E-2</v>
      </c>
      <c r="H57" s="12">
        <f>F57*PAM!H57/PAM!$H$73</f>
        <v>5.8951048951048947E-2</v>
      </c>
      <c r="I57" s="12">
        <f>F57*PAM!I57/PAM!$I$73</f>
        <v>4.6065573770491801E-2</v>
      </c>
      <c r="J57" s="12">
        <f>F57*PAM!J57/PAM!$J$73</f>
        <v>2.1615384615384616E-2</v>
      </c>
      <c r="K57" s="12">
        <f>F57*PAM!K57/PAM!$K$73</f>
        <v>2.8673469387755102E-2</v>
      </c>
      <c r="L57" s="12">
        <f>F57*PAM!L57/PAM!$L$73</f>
        <v>0</v>
      </c>
      <c r="M57" s="12">
        <f>F57*PAM!M57/PAM!$M$73</f>
        <v>0</v>
      </c>
      <c r="N57" s="12">
        <f>F57*PAM!N57/PAM!$N$73</f>
        <v>9.525423728813559E-2</v>
      </c>
      <c r="O57" s="12">
        <f>F57*PAM!O57/PAM!$O$73</f>
        <v>9.2637362637362636E-2</v>
      </c>
      <c r="P57" s="12">
        <f>F57*PAM!P57/PAM!$P$73</f>
        <v>4.1940298507462691E-2</v>
      </c>
      <c r="Q57" s="12">
        <f>F57*PAM!Q57/PAM!$Q$73</f>
        <v>7.0250000000000007E-2</v>
      </c>
      <c r="R57" s="12">
        <f>F57*PAM!R57/PAM!$R$73</f>
        <v>4.6065573770491801E-2</v>
      </c>
    </row>
    <row r="58" spans="2:18">
      <c r="B58">
        <v>53</v>
      </c>
      <c r="C58" s="20" t="s">
        <v>124</v>
      </c>
      <c r="D58" s="2" t="s">
        <v>125</v>
      </c>
      <c r="E58" t="s">
        <v>126</v>
      </c>
      <c r="F58">
        <v>2.42</v>
      </c>
      <c r="G58" s="12">
        <f>F58*PAM!G58/PAM!$G$73</f>
        <v>4.2456140350877192E-2</v>
      </c>
      <c r="H58" s="12">
        <f>F58*PAM!H58/PAM!$H$73</f>
        <v>5.0769230769230768E-2</v>
      </c>
      <c r="I58" s="12">
        <f>F58*PAM!I58/PAM!$I$73</f>
        <v>5.9508196721311475E-2</v>
      </c>
      <c r="J58" s="12">
        <f>F58*PAM!J58/PAM!$J$73</f>
        <v>5.5846153846153844E-2</v>
      </c>
      <c r="K58" s="12">
        <f>F58*PAM!K58/PAM!$K$73</f>
        <v>4.9387755102040812E-2</v>
      </c>
      <c r="L58" s="12">
        <f>F58*PAM!L58/PAM!$L$73</f>
        <v>4.3214285714285712E-2</v>
      </c>
      <c r="M58" s="12">
        <f>F58*PAM!M58/PAM!$M$73</f>
        <v>3.8412698412698412E-2</v>
      </c>
      <c r="N58" s="12">
        <f>F58*PAM!N58/PAM!$N$73</f>
        <v>4.1016949152542372E-2</v>
      </c>
      <c r="O58" s="12">
        <f>F58*PAM!O58/PAM!$O$73</f>
        <v>2.6593406593406591E-2</v>
      </c>
      <c r="P58" s="12">
        <f>F58*PAM!P58/PAM!$P$73</f>
        <v>3.6119402985074628E-2</v>
      </c>
      <c r="Q58" s="12">
        <f>F58*PAM!Q58/PAM!$Q$73</f>
        <v>6.0499999999999998E-2</v>
      </c>
      <c r="R58" s="12">
        <f>F58*PAM!R58/PAM!$R$73</f>
        <v>1.9836065573770493E-2</v>
      </c>
    </row>
    <row r="59" spans="2:18">
      <c r="B59">
        <v>54</v>
      </c>
      <c r="C59" s="20"/>
      <c r="D59" s="2" t="s">
        <v>127</v>
      </c>
      <c r="E59" t="s">
        <v>128</v>
      </c>
      <c r="F59">
        <v>2.41</v>
      </c>
      <c r="G59" s="12">
        <f>F59*PAM!G59/PAM!$G$73</f>
        <v>4.2280701754385967E-2</v>
      </c>
      <c r="H59" s="12">
        <f>F59*PAM!H59/PAM!$H$73</f>
        <v>5.055944055944056E-2</v>
      </c>
      <c r="I59" s="12">
        <f>F59*PAM!I59/PAM!$I$73</f>
        <v>5.9262295081967217E-2</v>
      </c>
      <c r="J59" s="12">
        <f>F59*PAM!J59/PAM!$J$73</f>
        <v>3.7076923076923077E-2</v>
      </c>
      <c r="K59" s="12">
        <f>F59*PAM!K59/PAM!$K$73</f>
        <v>4.9183673469387755E-2</v>
      </c>
      <c r="L59" s="12">
        <f>F59*PAM!L59/PAM!$L$73</f>
        <v>8.6071428571428577E-2</v>
      </c>
      <c r="M59" s="12">
        <f>F59*PAM!M59/PAM!$M$73</f>
        <v>3.8253968253968255E-2</v>
      </c>
      <c r="N59" s="12">
        <f>F59*PAM!N59/PAM!$N$73</f>
        <v>4.0847457627118645E-2</v>
      </c>
      <c r="O59" s="12">
        <f>F59*PAM!O59/PAM!$O$73</f>
        <v>2.6483516483516486E-2</v>
      </c>
      <c r="P59" s="12">
        <f>F59*PAM!P59/PAM!$P$73</f>
        <v>3.5970149253731348E-2</v>
      </c>
      <c r="Q59" s="12">
        <f>F59*PAM!Q59/PAM!$Q$73</f>
        <v>6.0250000000000005E-2</v>
      </c>
      <c r="R59" s="12">
        <f>F59*PAM!R59/PAM!$R$73</f>
        <v>1.9754098360655739E-2</v>
      </c>
    </row>
    <row r="60" spans="2:18">
      <c r="B60">
        <v>55</v>
      </c>
      <c r="C60" s="20"/>
      <c r="D60" s="2" t="s">
        <v>129</v>
      </c>
      <c r="E60" t="s">
        <v>130</v>
      </c>
      <c r="F60">
        <v>2.31</v>
      </c>
      <c r="G60" s="12">
        <f>F60*PAM!G60/PAM!$G$73</f>
        <v>4.0526315789473681E-2</v>
      </c>
      <c r="H60" s="12">
        <f>F60*PAM!H60/PAM!$H$73</f>
        <v>3.2307692307692308E-2</v>
      </c>
      <c r="I60" s="12">
        <f>F60*PAM!I60/PAM!$I$73</f>
        <v>0</v>
      </c>
      <c r="J60" s="12">
        <f>F60*PAM!J60/PAM!$J$73</f>
        <v>5.3307692307692306E-2</v>
      </c>
      <c r="K60" s="12">
        <f>F60*PAM!K60/PAM!$K$73</f>
        <v>7.0714285714285716E-2</v>
      </c>
      <c r="L60" s="12">
        <f>F60*PAM!L60/PAM!$L$73</f>
        <v>0</v>
      </c>
      <c r="M60" s="12">
        <f>F60*PAM!M60/PAM!$M$73</f>
        <v>7.3333333333333334E-2</v>
      </c>
      <c r="N60" s="12">
        <f>F60*PAM!N60/PAM!$N$73</f>
        <v>0</v>
      </c>
      <c r="O60" s="12">
        <f>F60*PAM!O60/PAM!$O$73</f>
        <v>7.6153846153846155E-2</v>
      </c>
      <c r="P60" s="12">
        <f>F60*PAM!P60/PAM!$P$73</f>
        <v>3.4477611940298511E-2</v>
      </c>
      <c r="Q60" s="12">
        <f>F60*PAM!Q60/PAM!$Q$73</f>
        <v>5.7750000000000003E-2</v>
      </c>
      <c r="R60" s="12">
        <f>F60*PAM!R60/PAM!$R$73</f>
        <v>3.7868852459016396E-2</v>
      </c>
    </row>
    <row r="61" spans="2:18">
      <c r="B61">
        <v>56</v>
      </c>
      <c r="C61" s="20"/>
      <c r="D61" s="2" t="s">
        <v>131</v>
      </c>
      <c r="E61" t="s">
        <v>132</v>
      </c>
      <c r="F61">
        <v>2.4700000000000002</v>
      </c>
      <c r="G61" s="12">
        <f>F61*PAM!G61/PAM!$G$73</f>
        <v>4.3333333333333335E-2</v>
      </c>
      <c r="H61" s="12">
        <f>F61*PAM!H61/PAM!$H$73</f>
        <v>3.4545454545454546E-2</v>
      </c>
      <c r="I61" s="12">
        <f>F61*PAM!I61/PAM!$I$73</f>
        <v>2.0245901639344265E-2</v>
      </c>
      <c r="J61" s="12">
        <f>F61*PAM!J61/PAM!$J$73</f>
        <v>0</v>
      </c>
      <c r="K61" s="12">
        <f>F61*PAM!K61/PAM!$K$73</f>
        <v>0</v>
      </c>
      <c r="L61" s="12">
        <f>F61*PAM!L61/PAM!$L$73</f>
        <v>4.4107142857142859E-2</v>
      </c>
      <c r="M61" s="12">
        <f>F61*PAM!M61/PAM!$M$73</f>
        <v>0.11761904761904762</v>
      </c>
      <c r="N61" s="12">
        <f>F61*PAM!N61/PAM!$N$73</f>
        <v>0</v>
      </c>
      <c r="O61" s="12">
        <f>F61*PAM!O61/PAM!$O$73</f>
        <v>0</v>
      </c>
      <c r="P61" s="12">
        <f>F61*PAM!P61/PAM!$P$73</f>
        <v>0</v>
      </c>
      <c r="Q61" s="12">
        <f>F61*PAM!Q61/PAM!$Q$73</f>
        <v>6.1750000000000006E-2</v>
      </c>
      <c r="R61" s="12">
        <f>F61*PAM!R61/PAM!$R$73</f>
        <v>4.049180327868853E-2</v>
      </c>
    </row>
    <row r="62" spans="2:18">
      <c r="B62">
        <v>57</v>
      </c>
      <c r="C62" s="20"/>
      <c r="D62" s="2" t="s">
        <v>133</v>
      </c>
      <c r="E62" t="s">
        <v>134</v>
      </c>
      <c r="F62">
        <v>2.31</v>
      </c>
      <c r="G62" s="12">
        <f>F62*PAM!G62/PAM!$G$73</f>
        <v>4.0526315789473681E-2</v>
      </c>
      <c r="H62" s="12">
        <f>F62*PAM!H62/PAM!$H$73</f>
        <v>3.2307692307692308E-2</v>
      </c>
      <c r="I62" s="12">
        <f>F62*PAM!I62/PAM!$I$73</f>
        <v>1.8934426229508198E-2</v>
      </c>
      <c r="J62" s="12">
        <f>F62*PAM!J62/PAM!$J$73</f>
        <v>1.776923076923077E-2</v>
      </c>
      <c r="K62" s="12">
        <f>F62*PAM!K62/PAM!$K$73</f>
        <v>2.3571428571428573E-2</v>
      </c>
      <c r="L62" s="12">
        <f>F62*PAM!L62/PAM!$L$73</f>
        <v>4.1250000000000002E-2</v>
      </c>
      <c r="M62" s="12">
        <f>F62*PAM!M62/PAM!$M$73</f>
        <v>0.11</v>
      </c>
      <c r="N62" s="12">
        <f>F62*PAM!N62/PAM!$N$73</f>
        <v>0</v>
      </c>
      <c r="O62" s="12">
        <f>F62*PAM!O62/PAM!$O$73</f>
        <v>0</v>
      </c>
      <c r="P62" s="12">
        <f>F62*PAM!P62/PAM!$P$73</f>
        <v>0</v>
      </c>
      <c r="Q62" s="12">
        <f>F62*PAM!Q62/PAM!$Q$73</f>
        <v>2.8875000000000001E-2</v>
      </c>
      <c r="R62" s="12">
        <f>F62*PAM!R62/PAM!$R$73</f>
        <v>1.8934426229508198E-2</v>
      </c>
    </row>
    <row r="63" spans="2:18">
      <c r="B63">
        <v>58</v>
      </c>
      <c r="C63" s="20"/>
      <c r="D63" s="2" t="s">
        <v>135</v>
      </c>
      <c r="E63" t="s">
        <v>136</v>
      </c>
      <c r="F63">
        <v>2.87</v>
      </c>
      <c r="G63" s="12">
        <f>F63*PAM!G63/PAM!$G$73</f>
        <v>5.0350877192982452E-2</v>
      </c>
      <c r="H63" s="12">
        <f>F63*PAM!H63/PAM!$H$73</f>
        <v>6.0209790209790205E-2</v>
      </c>
      <c r="I63" s="12">
        <f>F63*PAM!I63/PAM!$I$73</f>
        <v>2.3524590163934427E-2</v>
      </c>
      <c r="J63" s="12">
        <f>F63*PAM!J63/PAM!$J$73</f>
        <v>6.6230769230769232E-2</v>
      </c>
      <c r="K63" s="12">
        <f>F63*PAM!K63/PAM!$K$73</f>
        <v>5.8571428571428573E-2</v>
      </c>
      <c r="L63" s="12">
        <f>F63*PAM!L63/PAM!$L$73</f>
        <v>0</v>
      </c>
      <c r="M63" s="12">
        <f>F63*PAM!M63/PAM!$M$73</f>
        <v>0</v>
      </c>
      <c r="N63" s="12">
        <f>F63*PAM!N63/PAM!$N$73</f>
        <v>4.8644067796610173E-2</v>
      </c>
      <c r="O63" s="12">
        <f>F63*PAM!O63/PAM!$O$73</f>
        <v>9.4615384615384615E-2</v>
      </c>
      <c r="P63" s="12">
        <f>F63*PAM!P63/PAM!$P$73</f>
        <v>4.2835820895522389E-2</v>
      </c>
      <c r="Q63" s="12">
        <f>F63*PAM!Q63/PAM!$Q$73</f>
        <v>3.5875000000000004E-2</v>
      </c>
      <c r="R63" s="12">
        <f>F63*PAM!R63/PAM!$R$73</f>
        <v>2.3524590163934427E-2</v>
      </c>
    </row>
    <row r="64" spans="2:18">
      <c r="B64">
        <v>59</v>
      </c>
      <c r="C64" s="20"/>
      <c r="D64" s="2" t="s">
        <v>137</v>
      </c>
      <c r="E64" t="s">
        <v>138</v>
      </c>
      <c r="F64">
        <v>2.75</v>
      </c>
      <c r="G64" s="12">
        <f>F64*PAM!G64/PAM!$G$73</f>
        <v>4.8245614035087717E-2</v>
      </c>
      <c r="H64" s="12">
        <f>F64*PAM!H64/PAM!$H$73</f>
        <v>5.7692307692307696E-2</v>
      </c>
      <c r="I64" s="12">
        <f>F64*PAM!I64/PAM!$I$73</f>
        <v>2.2540983606557378E-2</v>
      </c>
      <c r="J64" s="12">
        <f>F64*PAM!J64/PAM!$J$73</f>
        <v>6.3461538461538458E-2</v>
      </c>
      <c r="K64" s="12">
        <f>F64*PAM!K64/PAM!$K$73</f>
        <v>5.6122448979591837E-2</v>
      </c>
      <c r="L64" s="12">
        <f>F64*PAM!L64/PAM!$L$73</f>
        <v>0</v>
      </c>
      <c r="M64" s="12">
        <f>F64*PAM!M64/PAM!$M$73</f>
        <v>0</v>
      </c>
      <c r="N64" s="12">
        <f>F64*PAM!N64/PAM!$N$73</f>
        <v>4.6610169491525424E-2</v>
      </c>
      <c r="O64" s="12">
        <f>F64*PAM!O64/PAM!$O$73</f>
        <v>9.0659340659340656E-2</v>
      </c>
      <c r="P64" s="12">
        <f>F64*PAM!P64/PAM!$P$73</f>
        <v>4.1044776119402986E-2</v>
      </c>
      <c r="Q64" s="12">
        <f>F64*PAM!Q64/PAM!$Q$73</f>
        <v>3.4375000000000003E-2</v>
      </c>
      <c r="R64" s="12">
        <f>F64*PAM!R64/PAM!$R$73</f>
        <v>2.2540983606557378E-2</v>
      </c>
    </row>
    <row r="65" spans="2:18">
      <c r="B65">
        <v>60</v>
      </c>
      <c r="C65" s="20"/>
      <c r="D65" s="2" t="s">
        <v>139</v>
      </c>
      <c r="E65" t="s">
        <v>140</v>
      </c>
      <c r="F65">
        <v>2.64</v>
      </c>
      <c r="G65" s="12">
        <f>F65*PAM!G65/PAM!$G$73</f>
        <v>4.6315789473684213E-2</v>
      </c>
      <c r="H65" s="12">
        <f>F65*PAM!H65/PAM!$H$73</f>
        <v>5.5384615384615386E-2</v>
      </c>
      <c r="I65" s="12">
        <f>F65*PAM!I65/PAM!$I$73</f>
        <v>6.4918032786885252E-2</v>
      </c>
      <c r="J65" s="12">
        <f>F65*PAM!J65/PAM!$J$73</f>
        <v>6.092307692307692E-2</v>
      </c>
      <c r="K65" s="12">
        <f>F65*PAM!K65/PAM!$K$73</f>
        <v>8.0816326530612242E-2</v>
      </c>
      <c r="L65" s="12">
        <f>F65*PAM!L65/PAM!$L$73</f>
        <v>0.14142857142857143</v>
      </c>
      <c r="M65" s="12">
        <f>F65*PAM!M65/PAM!$M$73</f>
        <v>0.12571428571428572</v>
      </c>
      <c r="N65" s="12">
        <f>F65*PAM!N65/PAM!$N$73</f>
        <v>0.13423728813559321</v>
      </c>
      <c r="O65" s="12">
        <f>F65*PAM!O65/PAM!$O$73</f>
        <v>8.7032967032967035E-2</v>
      </c>
      <c r="P65" s="12">
        <f>F65*PAM!P65/PAM!$P$73</f>
        <v>0.1182089552238806</v>
      </c>
      <c r="Q65" s="12">
        <f>F65*PAM!Q65/PAM!$Q$73</f>
        <v>9.9000000000000005E-2</v>
      </c>
      <c r="R65" s="12">
        <f>F65*PAM!R65/PAM!$R$73</f>
        <v>6.4918032786885252E-2</v>
      </c>
    </row>
    <row r="66" spans="2:18">
      <c r="B66">
        <v>61</v>
      </c>
      <c r="C66" s="20"/>
      <c r="D66" s="2" t="s">
        <v>141</v>
      </c>
      <c r="E66" t="s">
        <v>142</v>
      </c>
      <c r="F66">
        <v>2.63</v>
      </c>
      <c r="G66" s="12">
        <f>F66*PAM!G66/PAM!$G$73</f>
        <v>4.6140350877192982E-2</v>
      </c>
      <c r="H66" s="12">
        <f>F66*PAM!H66/PAM!$H$73</f>
        <v>5.5174825174825172E-2</v>
      </c>
      <c r="I66" s="12">
        <f>F66*PAM!I66/PAM!$I$73</f>
        <v>6.4672131147540987E-2</v>
      </c>
      <c r="J66" s="12">
        <f>F66*PAM!J66/PAM!$J$73</f>
        <v>6.0692307692307691E-2</v>
      </c>
      <c r="K66" s="12">
        <f>F66*PAM!K66/PAM!$K$73</f>
        <v>8.0510204081632647E-2</v>
      </c>
      <c r="L66" s="12">
        <f>F66*PAM!L66/PAM!$L$73</f>
        <v>0.14089285714285713</v>
      </c>
      <c r="M66" s="12">
        <f>F66*PAM!M66/PAM!$M$73</f>
        <v>0.12523809523809523</v>
      </c>
      <c r="N66" s="12">
        <f>F66*PAM!N66/PAM!$N$73</f>
        <v>0.13372881355932204</v>
      </c>
      <c r="O66" s="12">
        <f>F66*PAM!O66/PAM!$O$73</f>
        <v>8.6703296703296698E-2</v>
      </c>
      <c r="P66" s="12">
        <f>F66*PAM!P66/PAM!$P$73</f>
        <v>0.11776119402985075</v>
      </c>
      <c r="Q66" s="12">
        <f>F66*PAM!Q66/PAM!$Q$73</f>
        <v>9.862499999999999E-2</v>
      </c>
      <c r="R66" s="12">
        <f>F66*PAM!R66/PAM!$R$73</f>
        <v>6.4672131147540987E-2</v>
      </c>
    </row>
    <row r="67" spans="2:18">
      <c r="B67">
        <v>62</v>
      </c>
      <c r="C67" s="20" t="s">
        <v>143</v>
      </c>
      <c r="D67" s="2" t="s">
        <v>144</v>
      </c>
      <c r="E67" t="s">
        <v>145</v>
      </c>
      <c r="F67">
        <v>2.42</v>
      </c>
      <c r="G67" s="12">
        <f>F67*PAM!G67/PAM!$G$73</f>
        <v>4.2456140350877192E-2</v>
      </c>
      <c r="H67" s="12">
        <f>F67*PAM!H67/PAM!$H$73</f>
        <v>1.6923076923076923E-2</v>
      </c>
      <c r="I67" s="12">
        <f>F67*PAM!I67/PAM!$I$73</f>
        <v>1.9836065573770493E-2</v>
      </c>
      <c r="J67" s="12">
        <f>F67*PAM!J67/PAM!$J$73</f>
        <v>0</v>
      </c>
      <c r="K67" s="12">
        <f>F67*PAM!K67/PAM!$K$73</f>
        <v>0</v>
      </c>
      <c r="L67" s="12">
        <f>F67*PAM!L67/PAM!$L$73</f>
        <v>8.6428571428571424E-2</v>
      </c>
      <c r="M67" s="12">
        <f>F67*PAM!M67/PAM!$M$73</f>
        <v>3.8412698412698412E-2</v>
      </c>
      <c r="N67" s="12">
        <f>F67*PAM!N67/PAM!$N$73</f>
        <v>0</v>
      </c>
      <c r="O67" s="12">
        <f>F67*PAM!O67/PAM!$O$73</f>
        <v>0</v>
      </c>
      <c r="P67" s="12">
        <f>F67*PAM!P67/PAM!$P$73</f>
        <v>0</v>
      </c>
      <c r="Q67" s="12">
        <f>F67*PAM!Q67/PAM!$Q$73</f>
        <v>3.0249999999999999E-2</v>
      </c>
      <c r="R67" s="12">
        <f>F67*PAM!R67/PAM!$R$73</f>
        <v>3.9672131147540986E-2</v>
      </c>
    </row>
    <row r="68" spans="2:18">
      <c r="B68">
        <v>63</v>
      </c>
      <c r="C68" s="20"/>
      <c r="D68" s="2" t="s">
        <v>146</v>
      </c>
      <c r="E68" t="s">
        <v>147</v>
      </c>
      <c r="F68">
        <v>2.31</v>
      </c>
      <c r="G68" s="12">
        <f>F68*PAM!G68/PAM!$G$73</f>
        <v>4.0526315789473681E-2</v>
      </c>
      <c r="H68" s="12">
        <f>F68*PAM!H68/PAM!$H$73</f>
        <v>3.2307692307692308E-2</v>
      </c>
      <c r="I68" s="12">
        <f>F68*PAM!I68/PAM!$I$73</f>
        <v>3.7868852459016396E-2</v>
      </c>
      <c r="J68" s="12">
        <f>F68*PAM!J68/PAM!$J$73</f>
        <v>1.776923076923077E-2</v>
      </c>
      <c r="K68" s="12">
        <f>F68*PAM!K68/PAM!$K$73</f>
        <v>2.3571428571428573E-2</v>
      </c>
      <c r="L68" s="12">
        <f>F68*PAM!L68/PAM!$L$73</f>
        <v>0.12375</v>
      </c>
      <c r="M68" s="12">
        <f>F68*PAM!M68/PAM!$M$73</f>
        <v>0.11</v>
      </c>
      <c r="N68" s="12">
        <f>F68*PAM!N68/PAM!$N$73</f>
        <v>7.8305084745762712E-2</v>
      </c>
      <c r="O68" s="12">
        <f>F68*PAM!O68/PAM!$O$73</f>
        <v>5.0769230769230768E-2</v>
      </c>
      <c r="P68" s="12">
        <f>F68*PAM!P68/PAM!$P$73</f>
        <v>6.8955223880597022E-2</v>
      </c>
      <c r="Q68" s="12">
        <f>F68*PAM!Q68/PAM!$Q$73</f>
        <v>8.6624999999999994E-2</v>
      </c>
      <c r="R68" s="12">
        <f>F68*PAM!R68/PAM!$R$73</f>
        <v>3.7868852459016396E-2</v>
      </c>
    </row>
    <row r="69" spans="2:18">
      <c r="B69">
        <v>64</v>
      </c>
      <c r="C69" s="20"/>
      <c r="D69" s="2" t="s">
        <v>148</v>
      </c>
      <c r="E69" t="s">
        <v>149</v>
      </c>
      <c r="F69">
        <v>2.67</v>
      </c>
      <c r="G69" s="12">
        <f>F69*PAM!G69/PAM!$G$73</f>
        <v>4.6842105263157893E-2</v>
      </c>
      <c r="H69" s="12">
        <f>F69*PAM!H69/PAM!$H$73</f>
        <v>3.7342657342657341E-2</v>
      </c>
      <c r="I69" s="12">
        <f>F69*PAM!I69/PAM!$I$73</f>
        <v>4.3770491803278688E-2</v>
      </c>
      <c r="J69" s="12">
        <f>F69*PAM!J69/PAM!$J$73</f>
        <v>2.0538461538461537E-2</v>
      </c>
      <c r="K69" s="12">
        <f>F69*PAM!K69/PAM!$K$73</f>
        <v>2.7244897959183674E-2</v>
      </c>
      <c r="L69" s="12">
        <f>F69*PAM!L69/PAM!$L$73</f>
        <v>0.14303571428571429</v>
      </c>
      <c r="M69" s="12">
        <f>F69*PAM!M69/PAM!$M$73</f>
        <v>0.12714285714285714</v>
      </c>
      <c r="N69" s="12">
        <f>F69*PAM!N69/PAM!$N$73</f>
        <v>9.0508474576271189E-2</v>
      </c>
      <c r="O69" s="12">
        <f>F69*PAM!O69/PAM!$O$73</f>
        <v>5.8681318681318678E-2</v>
      </c>
      <c r="P69" s="12">
        <f>F69*PAM!P69/PAM!$P$73</f>
        <v>7.9701492537313429E-2</v>
      </c>
      <c r="Q69" s="12">
        <f>F69*PAM!Q69/PAM!$Q$73</f>
        <v>0.10012499999999999</v>
      </c>
      <c r="R69" s="12">
        <f>F69*PAM!R69/PAM!$R$73</f>
        <v>4.3770491803278688E-2</v>
      </c>
    </row>
    <row r="70" spans="2:18">
      <c r="B70">
        <v>65</v>
      </c>
      <c r="C70" s="20"/>
      <c r="D70" s="2" t="s">
        <v>150</v>
      </c>
      <c r="E70" t="s">
        <v>151</v>
      </c>
      <c r="F70">
        <v>2.41</v>
      </c>
      <c r="G70" s="12">
        <f>F70*PAM!G70/PAM!$G$73</f>
        <v>4.2280701754385967E-2</v>
      </c>
      <c r="H70" s="12">
        <f>F70*PAM!H70/PAM!$H$73</f>
        <v>5.055944055944056E-2</v>
      </c>
      <c r="I70" s="12">
        <f>F70*PAM!I70/PAM!$I$73</f>
        <v>5.9262295081967217E-2</v>
      </c>
      <c r="J70" s="12">
        <f>F70*PAM!J70/PAM!$J$73</f>
        <v>5.5615384615384622E-2</v>
      </c>
      <c r="K70" s="12">
        <f>F70*PAM!K70/PAM!$K$73</f>
        <v>7.3775510204081643E-2</v>
      </c>
      <c r="L70" s="12">
        <f>F70*PAM!L70/PAM!$L$73</f>
        <v>0</v>
      </c>
      <c r="M70" s="12">
        <f>F70*PAM!M70/PAM!$M$73</f>
        <v>0</v>
      </c>
      <c r="N70" s="12">
        <f>F70*PAM!N70/PAM!$N$73</f>
        <v>0</v>
      </c>
      <c r="O70" s="12">
        <f>F70*PAM!O70/PAM!$O$73</f>
        <v>0</v>
      </c>
      <c r="P70" s="12">
        <f>F70*PAM!P70/PAM!$P$73</f>
        <v>0</v>
      </c>
      <c r="Q70" s="12">
        <f>F70*PAM!Q70/PAM!$Q$73</f>
        <v>0</v>
      </c>
      <c r="R70" s="12">
        <f>F70*PAM!R70/PAM!$R$73</f>
        <v>1.9754098360655739E-2</v>
      </c>
    </row>
    <row r="71" spans="2:18">
      <c r="B71">
        <v>66</v>
      </c>
      <c r="C71" s="20"/>
      <c r="D71" s="2" t="s">
        <v>152</v>
      </c>
      <c r="E71" t="s">
        <v>153</v>
      </c>
      <c r="F71">
        <v>2.41</v>
      </c>
      <c r="G71" s="12">
        <f>F71*PAM!G71/PAM!$G$73</f>
        <v>4.2280701754385967E-2</v>
      </c>
      <c r="H71" s="12">
        <f>F71*PAM!H71/PAM!$H$73</f>
        <v>5.055944055944056E-2</v>
      </c>
      <c r="I71" s="12">
        <f>F71*PAM!I71/PAM!$I$73</f>
        <v>5.9262295081967217E-2</v>
      </c>
      <c r="J71" s="12">
        <f>F71*PAM!J71/PAM!$J$73</f>
        <v>5.5615384615384622E-2</v>
      </c>
      <c r="K71" s="12">
        <f>F71*PAM!K71/PAM!$K$73</f>
        <v>7.3775510204081643E-2</v>
      </c>
      <c r="L71" s="12">
        <f>F71*PAM!L71/PAM!$L$73</f>
        <v>0.12910714285714286</v>
      </c>
      <c r="M71" s="12">
        <f>F71*PAM!M71/PAM!$M$73</f>
        <v>0.11476190476190477</v>
      </c>
      <c r="N71" s="12">
        <f>F71*PAM!N71/PAM!$N$73</f>
        <v>0.12254237288135594</v>
      </c>
      <c r="O71" s="12">
        <f>F71*PAM!O71/PAM!$O$73</f>
        <v>7.9450549450549454E-2</v>
      </c>
      <c r="P71" s="12">
        <f>F71*PAM!P71/PAM!$P$73</f>
        <v>0.10791044776119403</v>
      </c>
      <c r="Q71" s="12">
        <f>F71*PAM!Q71/PAM!$Q$73</f>
        <v>9.0375000000000011E-2</v>
      </c>
      <c r="R71" s="12">
        <f>F71*PAM!R71/PAM!$R$73</f>
        <v>5.9262295081967217E-2</v>
      </c>
    </row>
    <row r="72" spans="2:18">
      <c r="B72">
        <v>67</v>
      </c>
      <c r="C72" s="20"/>
      <c r="D72" s="2" t="s">
        <v>154</v>
      </c>
      <c r="E72" t="s">
        <v>155</v>
      </c>
      <c r="F72">
        <v>2.76</v>
      </c>
      <c r="G72" s="12">
        <f>F72*PAM!G72/PAM!$G$73</f>
        <v>4.8421052631578941E-2</v>
      </c>
      <c r="H72" s="12">
        <f>F72*PAM!H72/PAM!$H$73</f>
        <v>5.7902097902097896E-2</v>
      </c>
      <c r="I72" s="12">
        <f>F72*PAM!I72/PAM!$I$73</f>
        <v>6.7868852459016388E-2</v>
      </c>
      <c r="J72" s="12">
        <f>F72*PAM!J72/PAM!$J$73</f>
        <v>6.3692307692307687E-2</v>
      </c>
      <c r="K72" s="12">
        <f>F72*PAM!K72/PAM!$K$73</f>
        <v>8.4489795918367347E-2</v>
      </c>
      <c r="L72" s="12">
        <f>F72*PAM!L72/PAM!$L$73</f>
        <v>0.14785714285714285</v>
      </c>
      <c r="M72" s="12">
        <f>F72*PAM!M72/PAM!$M$73</f>
        <v>0.13142857142857142</v>
      </c>
      <c r="N72" s="12">
        <f>F72*PAM!N72/PAM!$N$73</f>
        <v>0.14033898305084744</v>
      </c>
      <c r="O72" s="12">
        <f>F72*PAM!O72/PAM!$O$73</f>
        <v>9.0989010989010979E-2</v>
      </c>
      <c r="P72" s="12">
        <f>F72*PAM!P72/PAM!$P$73</f>
        <v>0.1235820895522388</v>
      </c>
      <c r="Q72" s="12">
        <f>F72*PAM!Q72/PAM!$Q$73</f>
        <v>0.10349999999999999</v>
      </c>
      <c r="R72" s="12">
        <f>F72*PAM!R72/PAM!$R$73</f>
        <v>6.7868852459016388E-2</v>
      </c>
    </row>
    <row r="73" spans="2:18"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</sheetData>
  <mergeCells count="8">
    <mergeCell ref="C58:C66"/>
    <mergeCell ref="C67:C72"/>
    <mergeCell ref="C6:C14"/>
    <mergeCell ref="C15:C23"/>
    <mergeCell ref="C24:C32"/>
    <mergeCell ref="C33:C40"/>
    <mergeCell ref="C41:C49"/>
    <mergeCell ref="C50:C5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D4:P10"/>
  <sheetViews>
    <sheetView workbookViewId="0">
      <selection activeCell="M7" sqref="M7"/>
    </sheetView>
  </sheetViews>
  <sheetFormatPr defaultRowHeight="15"/>
  <cols>
    <col min="4" max="4" width="24" customWidth="1"/>
  </cols>
  <sheetData>
    <row r="4" spans="4:16">
      <c r="D4" s="15" t="s">
        <v>163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5" t="s">
        <v>13</v>
      </c>
      <c r="O4" s="15" t="s">
        <v>14</v>
      </c>
      <c r="P4" s="15" t="s">
        <v>15</v>
      </c>
    </row>
    <row r="5" spans="4:16">
      <c r="D5" s="5" t="s">
        <v>157</v>
      </c>
      <c r="E5" s="14">
        <f>COtoPO!G4</f>
        <v>2.5238011695906439</v>
      </c>
      <c r="F5" s="14">
        <f>COtoPO!H4</f>
        <v>2.5135664335664338</v>
      </c>
      <c r="G5" s="14">
        <f>COtoPO!I4</f>
        <v>2.5127049180327865</v>
      </c>
      <c r="H5" s="14">
        <f>COtoPO!J4</f>
        <v>2.5336153846153842</v>
      </c>
      <c r="I5" s="14">
        <f>COtoPO!K4</f>
        <v>2.5882653061224485</v>
      </c>
      <c r="J5" s="14">
        <f>COtoPO!L4</f>
        <v>2.5414285714285714</v>
      </c>
      <c r="K5" s="14">
        <f>COtoPO!M4</f>
        <v>2.5347619047619041</v>
      </c>
      <c r="L5" s="14">
        <f>COtoPO!N4</f>
        <v>2.5971186440677969</v>
      </c>
      <c r="M5" s="14">
        <f>COtoPO!O4</f>
        <v>2.6453846153846157</v>
      </c>
      <c r="N5" s="14">
        <f>COtoPO!P4</f>
        <v>2.6213432835820893</v>
      </c>
      <c r="O5" s="14">
        <f>COtoPO!Q4</f>
        <v>2.5768750000000007</v>
      </c>
      <c r="P5" s="14">
        <f>COtoPO!R4</f>
        <v>2.5475409836065577</v>
      </c>
    </row>
    <row r="6" spans="4:16">
      <c r="D6" s="5" t="s">
        <v>158</v>
      </c>
      <c r="E6" s="14">
        <v>2.71</v>
      </c>
      <c r="F6" s="14">
        <v>2.87</v>
      </c>
      <c r="G6" s="14">
        <v>2.65</v>
      </c>
      <c r="H6" s="14">
        <v>2.91</v>
      </c>
      <c r="I6" s="14">
        <v>2.74</v>
      </c>
      <c r="J6" s="14">
        <v>2.35</v>
      </c>
      <c r="K6" s="14">
        <v>2.87</v>
      </c>
      <c r="L6" s="14">
        <v>2.33</v>
      </c>
      <c r="M6" s="14">
        <v>2.73</v>
      </c>
      <c r="N6" s="14">
        <v>2.78</v>
      </c>
      <c r="O6" s="14">
        <v>2.46</v>
      </c>
      <c r="P6" s="14">
        <v>2.76</v>
      </c>
    </row>
    <row r="7" spans="4:16">
      <c r="D7" s="5" t="s">
        <v>160</v>
      </c>
      <c r="E7" s="14">
        <v>2.57</v>
      </c>
      <c r="F7" s="14">
        <v>2.69</v>
      </c>
      <c r="G7" s="14">
        <v>2.14</v>
      </c>
      <c r="H7" s="14">
        <v>2.67</v>
      </c>
      <c r="I7" s="14">
        <v>2.84</v>
      </c>
      <c r="J7" s="14">
        <v>2.94</v>
      </c>
      <c r="K7" s="14">
        <v>2.87</v>
      </c>
      <c r="L7" s="14">
        <v>2.39</v>
      </c>
      <c r="M7" s="14">
        <v>2.54</v>
      </c>
      <c r="N7" s="14">
        <v>2.56</v>
      </c>
      <c r="O7" s="14">
        <v>2.87</v>
      </c>
      <c r="P7" s="14">
        <v>2.31</v>
      </c>
    </row>
    <row r="8" spans="4:16">
      <c r="D8" s="5" t="s">
        <v>159</v>
      </c>
      <c r="E8" s="14">
        <v>2.4700000000000002</v>
      </c>
      <c r="F8" s="14">
        <v>2.54</v>
      </c>
      <c r="G8" s="14">
        <v>2.68</v>
      </c>
      <c r="H8" s="14">
        <v>2.57</v>
      </c>
      <c r="I8" s="14">
        <v>2.64</v>
      </c>
      <c r="J8" s="14">
        <v>2.78</v>
      </c>
      <c r="K8" s="14">
        <v>2.4300000000000002</v>
      </c>
      <c r="L8" s="14">
        <v>2.62</v>
      </c>
      <c r="M8" s="14">
        <v>2.67</v>
      </c>
      <c r="N8" s="14">
        <v>2.39</v>
      </c>
      <c r="O8" s="14">
        <v>2.76</v>
      </c>
      <c r="P8" s="14">
        <v>2.41</v>
      </c>
    </row>
    <row r="9" spans="4:16">
      <c r="D9" s="16" t="s">
        <v>161</v>
      </c>
      <c r="E9" s="17">
        <f>AVERAGE(E5:E8)</f>
        <v>2.5684502923976611</v>
      </c>
      <c r="F9" s="17">
        <f t="shared" ref="F9:P9" si="0">AVERAGE(F5:F8)</f>
        <v>2.6533916083916083</v>
      </c>
      <c r="G9" s="17">
        <f t="shared" si="0"/>
        <v>2.4956762295081965</v>
      </c>
      <c r="H9" s="17">
        <f t="shared" si="0"/>
        <v>2.6709038461538461</v>
      </c>
      <c r="I9" s="17">
        <f t="shared" si="0"/>
        <v>2.7020663265306122</v>
      </c>
      <c r="J9" s="17">
        <f t="shared" si="0"/>
        <v>2.6528571428571426</v>
      </c>
      <c r="K9" s="17">
        <f t="shared" si="0"/>
        <v>2.676190476190476</v>
      </c>
      <c r="L9" s="17">
        <f t="shared" si="0"/>
        <v>2.4842796610169495</v>
      </c>
      <c r="M9" s="17">
        <f t="shared" si="0"/>
        <v>2.6463461538461539</v>
      </c>
      <c r="N9" s="17">
        <f t="shared" si="0"/>
        <v>2.5878358208955223</v>
      </c>
      <c r="O9" s="17">
        <f t="shared" si="0"/>
        <v>2.6667187500000002</v>
      </c>
      <c r="P9" s="17">
        <f t="shared" si="0"/>
        <v>2.5068852459016395</v>
      </c>
    </row>
    <row r="10" spans="4:16">
      <c r="D10" s="18" t="s">
        <v>162</v>
      </c>
      <c r="E10" s="19">
        <f>(E9/3)*100</f>
        <v>85.615009746588697</v>
      </c>
      <c r="F10" s="19">
        <f t="shared" ref="F10:P10" si="1">(F9/3)*100</f>
        <v>88.446386946386951</v>
      </c>
      <c r="G10" s="19">
        <f t="shared" si="1"/>
        <v>83.189207650273218</v>
      </c>
      <c r="H10" s="19">
        <f t="shared" si="1"/>
        <v>89.030128205128207</v>
      </c>
      <c r="I10" s="19">
        <f t="shared" si="1"/>
        <v>90.068877551020407</v>
      </c>
      <c r="J10" s="19">
        <f t="shared" si="1"/>
        <v>88.428571428571416</v>
      </c>
      <c r="K10" s="19">
        <f t="shared" si="1"/>
        <v>89.206349206349202</v>
      </c>
      <c r="L10" s="19">
        <f t="shared" si="1"/>
        <v>82.809322033898312</v>
      </c>
      <c r="M10" s="19">
        <f t="shared" si="1"/>
        <v>88.211538461538467</v>
      </c>
      <c r="N10" s="19">
        <f t="shared" si="1"/>
        <v>86.261194029850742</v>
      </c>
      <c r="O10" s="19">
        <f t="shared" si="1"/>
        <v>88.890625000000014</v>
      </c>
      <c r="P10" s="19">
        <f t="shared" si="1"/>
        <v>83.562841530054655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PAM</vt:lpstr>
      <vt:lpstr>COtoPO</vt:lpstr>
      <vt:lpstr>PO-Attain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2024-07-12T10:39:53Z</dcterms:modified>
</cp:coreProperties>
</file>